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80" yWindow="6135" windowWidth="19380" windowHeight="5745" tabRatio="524" activeTab="7"/>
  </bookViews>
  <sheets>
    <sheet name="informacje ogólne" sheetId="90" r:id="rId1"/>
    <sheet name="budynki" sheetId="97" r:id="rId2"/>
    <sheet name="elektronika " sheetId="83" r:id="rId3"/>
    <sheet name="pojazdy" sheetId="102" r:id="rId4"/>
    <sheet name="środki trwałe" sheetId="92" r:id="rId5"/>
    <sheet name="lokalizacje" sheetId="93" r:id="rId6"/>
    <sheet name="maszyny" sheetId="100" r:id="rId7"/>
    <sheet name="szkodowość" sheetId="103" r:id="rId8"/>
  </sheets>
  <definedNames>
    <definedName name="_xlnm._FilterDatabase" localSheetId="2" hidden="1">'elektronika '!$A$3:$IT$3</definedName>
    <definedName name="_xlnm.Print_Area" localSheetId="1">budynki!$A$1:$AA$99</definedName>
    <definedName name="_xlnm.Print_Area" localSheetId="2">'elektronika '!$A$1:$D$166</definedName>
    <definedName name="_xlnm.Print_Area" localSheetId="0">'informacje ogólne'!$A$1:$K$11</definedName>
    <definedName name="_xlnm.Print_Area" localSheetId="5">lokalizacje!$A$1:$C$21</definedName>
    <definedName name="_xlnm.Print_Area" localSheetId="6">maszyny!$A$1:$G$46</definedName>
    <definedName name="_xlnm.Print_Area" localSheetId="3">pojazdy!$A$1:$R$22</definedName>
    <definedName name="_xlnm.Print_Area" localSheetId="4">'środki trwałe'!$A$1:$E$13</definedName>
  </definedNames>
  <calcPr calcId="152511"/>
</workbook>
</file>

<file path=xl/calcChain.xml><?xml version="1.0" encoding="utf-8"?>
<calcChain xmlns="http://schemas.openxmlformats.org/spreadsheetml/2006/main">
  <c r="F19" i="103" l="1"/>
  <c r="D96" i="83" l="1"/>
  <c r="D93" i="83"/>
  <c r="G42" i="100" l="1"/>
  <c r="C11" i="92" l="1"/>
  <c r="D107" i="83"/>
  <c r="I87" i="97" l="1"/>
  <c r="I96" i="97"/>
  <c r="H96" i="97"/>
  <c r="I97" i="97" l="1"/>
  <c r="I99" i="97" s="1"/>
  <c r="D137" i="83"/>
  <c r="D74" i="83"/>
  <c r="D89" i="83"/>
  <c r="D118" i="83"/>
  <c r="D57" i="83"/>
  <c r="D166" i="83" s="1"/>
  <c r="D52" i="83"/>
  <c r="D40" i="83"/>
  <c r="D162" i="83"/>
  <c r="D17" i="83"/>
  <c r="D23" i="83"/>
  <c r="H87" i="97" l="1"/>
  <c r="I88" i="97" l="1"/>
  <c r="G45" i="100"/>
  <c r="G46" i="100" s="1"/>
  <c r="D13" i="92" l="1"/>
  <c r="C13" i="92"/>
  <c r="D127" i="83"/>
  <c r="D165" i="83" s="1"/>
  <c r="D153" i="83"/>
  <c r="D164" i="83" s="1"/>
  <c r="D133" i="83"/>
  <c r="E13" i="92" l="1"/>
</calcChain>
</file>

<file path=xl/comments1.xml><?xml version="1.0" encoding="utf-8"?>
<comments xmlns="http://schemas.openxmlformats.org/spreadsheetml/2006/main">
  <authors>
    <author>kamil.siecinski</author>
  </authors>
  <commentList>
    <comment ref="H9" authorId="0">
      <text>
        <r>
          <rPr>
            <b/>
            <sz val="9"/>
            <color indexed="81"/>
            <rFont val="Tahoma"/>
            <family val="2"/>
            <charset val="238"/>
          </rPr>
          <t>kamil.siecinski:</t>
        </r>
        <r>
          <rPr>
            <sz val="9"/>
            <color indexed="81"/>
            <rFont val="Tahoma"/>
            <family val="2"/>
            <charset val="238"/>
          </rPr>
          <t xml:space="preserve">
brak ankiety</t>
        </r>
      </text>
    </comment>
  </commentList>
</comments>
</file>

<file path=xl/comments2.xml><?xml version="1.0" encoding="utf-8"?>
<comments xmlns="http://schemas.openxmlformats.org/spreadsheetml/2006/main">
  <authors>
    <author>kamil.siecinski</author>
  </authors>
  <commentList>
    <comment ref="X7" authorId="0">
      <text>
        <r>
          <rPr>
            <b/>
            <sz val="9"/>
            <color indexed="81"/>
            <rFont val="Tahoma"/>
            <family val="2"/>
            <charset val="238"/>
          </rPr>
          <t>kamil.siecinski:</t>
        </r>
        <r>
          <rPr>
            <sz val="9"/>
            <color indexed="81"/>
            <rFont val="Tahoma"/>
            <family val="2"/>
            <charset val="238"/>
          </rPr>
          <t xml:space="preserve">
KLIENT NIE WYKAZAŁ POWIERZCHNI. DO WYCENY UŻYŁEM POWIERZCHNIĘ ZESZŁOROCZNĄ</t>
        </r>
      </text>
    </comment>
    <comment ref="B71" authorId="0">
      <text>
        <r>
          <rPr>
            <b/>
            <sz val="9"/>
            <color indexed="81"/>
            <rFont val="Tahoma"/>
            <family val="2"/>
            <charset val="238"/>
          </rPr>
          <t>kamil.siecinski:</t>
        </r>
        <r>
          <rPr>
            <sz val="9"/>
            <color indexed="81"/>
            <rFont val="Tahoma"/>
            <family val="2"/>
            <charset val="238"/>
          </rPr>
          <t xml:space="preserve">
scalone w pozycji 67
</t>
        </r>
      </text>
    </comment>
  </commentList>
</comments>
</file>

<file path=xl/comments3.xml><?xml version="1.0" encoding="utf-8"?>
<comments xmlns="http://schemas.openxmlformats.org/spreadsheetml/2006/main">
  <authors>
    <author>magda.kowalska</author>
  </authors>
  <commentList>
    <comment ref="B20" authorId="0">
      <text>
        <r>
          <rPr>
            <b/>
            <sz val="9"/>
            <color indexed="81"/>
            <rFont val="Tahoma"/>
            <family val="2"/>
            <charset val="238"/>
          </rPr>
          <t>magda.kowalska:</t>
        </r>
        <r>
          <rPr>
            <sz val="9"/>
            <color indexed="81"/>
            <rFont val="Tahoma"/>
            <family val="2"/>
            <charset val="238"/>
          </rPr>
          <t xml:space="preserve">
ubezpieczony: OSP Słowikowo</t>
        </r>
      </text>
    </comment>
  </commentList>
</comments>
</file>

<file path=xl/comments4.xml><?xml version="1.0" encoding="utf-8"?>
<comments xmlns="http://schemas.openxmlformats.org/spreadsheetml/2006/main">
  <authors>
    <author>kamil.siecinski</author>
  </authors>
  <commentList>
    <comment ref="A6" authorId="0">
      <text>
        <r>
          <rPr>
            <b/>
            <sz val="9"/>
            <color indexed="81"/>
            <rFont val="Tahoma"/>
            <family val="2"/>
            <charset val="238"/>
          </rPr>
          <t>kamil.siecinski:</t>
        </r>
        <r>
          <rPr>
            <sz val="9"/>
            <color indexed="81"/>
            <rFont val="Tahoma"/>
            <family val="2"/>
            <charset val="238"/>
          </rPr>
          <t xml:space="preserve">
ug wykazał, jednostka nie wykazała</t>
        </r>
      </text>
    </comment>
  </commentList>
</comments>
</file>

<file path=xl/sharedStrings.xml><?xml version="1.0" encoding="utf-8"?>
<sst xmlns="http://schemas.openxmlformats.org/spreadsheetml/2006/main" count="1929" uniqueCount="777">
  <si>
    <t>RAZEM</t>
  </si>
  <si>
    <t>PKD</t>
  </si>
  <si>
    <t>L.p.</t>
  </si>
  <si>
    <t>Nazwa jednostki</t>
  </si>
  <si>
    <t>NIP</t>
  </si>
  <si>
    <t>REGON</t>
  </si>
  <si>
    <t>Liczba pracowników</t>
  </si>
  <si>
    <t>W tym zbiory bibioteczne</t>
  </si>
  <si>
    <t>Jednostka</t>
  </si>
  <si>
    <t>Lp.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</si>
  <si>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</si>
  <si>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</si>
  <si>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</si>
  <si>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</si>
  <si>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</si>
  <si>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</si>
  <si>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</si>
  <si>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Urządzenia i wyposażenie</t>
  </si>
  <si>
    <t>Wykaz monitoringu wizyjnego</t>
  </si>
  <si>
    <t>Tabela nr 6</t>
  </si>
  <si>
    <t>Liczba uczniów/ wychowanków/ pensjonariuszy</t>
  </si>
  <si>
    <t>Rodzaj prowadzonej działalności (opisowo)</t>
  </si>
  <si>
    <t>Rodzaj materiałów budowlanych, z jakich wykonano budynek</t>
  </si>
  <si>
    <t>mury</t>
  </si>
  <si>
    <t>stropy</t>
  </si>
  <si>
    <t>dach (konstrukcja i pokrycie)</t>
  </si>
  <si>
    <t>konstukcja i pokrycie dachu</t>
  </si>
  <si>
    <t>sieć wodno-kanalizacyjna oraz cenralnego ogrzewania</t>
  </si>
  <si>
    <t>stolarka okienna i drzwiowa</t>
  </si>
  <si>
    <t>instalacja gazowa</t>
  </si>
  <si>
    <t>instalacja wentylacyjna i kominowa</t>
  </si>
  <si>
    <t>INFORMACJA O MAJĄTKU TRWAŁYM</t>
  </si>
  <si>
    <t>instalacja elekryczna</t>
  </si>
  <si>
    <t xml:space="preserve">Nazwa budynku/ budowli </t>
  </si>
  <si>
    <t xml:space="preserve">Przeznaczenie budynku/ budowli </t>
  </si>
  <si>
    <t>Czy budynek jest użytkowany? (TAK/NIE)</t>
  </si>
  <si>
    <t>Czy jest to budynek zabytkowy, podlegający nadzorowi konserwatora zabytków?</t>
  </si>
  <si>
    <t>Rok budowy</t>
  </si>
  <si>
    <t>Zabezpieczenia
(znane zabiezpieczenia p-poż i przeciw kradzieżowe)                                      (2)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</si>
  <si>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</si>
  <si>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Powierzchnia użytkowa      (w m²)**</t>
  </si>
  <si>
    <t>Ilość kondygnacji</t>
  </si>
  <si>
    <t>Czy budynek jest podpiwniczony?</t>
  </si>
  <si>
    <t>Czy jest wyposażony w windę? (TAK/NIE)</t>
  </si>
  <si>
    <t>Tabela nr 1 - Informacje ogólne do oceny ryzyka w Gminie Orchowo</t>
  </si>
  <si>
    <t>Tabela nr 3 - Wykaz sprzętu elektronicznego w Gminie Orchowo</t>
  </si>
  <si>
    <t>WYKAZ LOKALIZACJI, W KTÓRYCH PROWADZONA JEST DZIAŁALNOŚĆ ORAZ LOKALIZACJI, GDZIE ZNAJDUJE SIĘ MIENIE NALEŻĄCE DO JEDNOSTEK GMINY(nie wykazane w załączniku nr 1 - poniższy wykaz nie musi być pełnym wykazem lokalizacji)</t>
  </si>
  <si>
    <t>Tabela nr 5</t>
  </si>
  <si>
    <t>Urząd Gminy</t>
  </si>
  <si>
    <t>Zespół Szkolno-Przedszkolny w Orchowie</t>
  </si>
  <si>
    <t>301165165</t>
  </si>
  <si>
    <t>Środowiskowy Dom Samopomocy w Słowikowie</t>
  </si>
  <si>
    <t>667-16-49-771</t>
  </si>
  <si>
    <t>311551713</t>
  </si>
  <si>
    <t>Gminna Biblioteka Publiczna</t>
  </si>
  <si>
    <t>Gminny Ośrodek Pomocy Społecznej</t>
  </si>
  <si>
    <t>003730644</t>
  </si>
  <si>
    <t>ul. Kościuszki 6, 62-436 Orchowo</t>
  </si>
  <si>
    <t>Słowikowo 24, 62-436 Orchowo</t>
  </si>
  <si>
    <t>ul. Powstańców Wielkopolskich 3, 62-436 Orchowo</t>
  </si>
  <si>
    <t>ul. Kościuszki 6, 62- 436 Orchowo</t>
  </si>
  <si>
    <t>667-17-41-778</t>
  </si>
  <si>
    <t>667-12-63-876</t>
  </si>
  <si>
    <t>Budynek administracyjny</t>
  </si>
  <si>
    <t>biura</t>
  </si>
  <si>
    <t>TAK</t>
  </si>
  <si>
    <t>NIE</t>
  </si>
  <si>
    <t>1976, dobudowa 1983</t>
  </si>
  <si>
    <t>gospodarczy</t>
  </si>
  <si>
    <t>ośrodek zdrowia</t>
  </si>
  <si>
    <t>świetlica</t>
  </si>
  <si>
    <t>tak</t>
  </si>
  <si>
    <t>nie</t>
  </si>
  <si>
    <t>1966-70</t>
  </si>
  <si>
    <t>mieszkalny</t>
  </si>
  <si>
    <t>mieszkania</t>
  </si>
  <si>
    <t>przed 1950</t>
  </si>
  <si>
    <t>przed 1930</t>
  </si>
  <si>
    <t>magazyn</t>
  </si>
  <si>
    <t>przed 1945</t>
  </si>
  <si>
    <t>1980, dobudowa część 2005</t>
  </si>
  <si>
    <t>hydrofornia</t>
  </si>
  <si>
    <t>1980, dobudowa 1996</t>
  </si>
  <si>
    <t>oczyszczalnia ścieków</t>
  </si>
  <si>
    <t>przed 1960</t>
  </si>
  <si>
    <t>1950-55</t>
  </si>
  <si>
    <t>przystanek autobusowy</t>
  </si>
  <si>
    <t>remiza</t>
  </si>
  <si>
    <t>kanalizacja</t>
  </si>
  <si>
    <t>Orlik</t>
  </si>
  <si>
    <t>sport</t>
  </si>
  <si>
    <t>2011-2012</t>
  </si>
  <si>
    <t>szkola</t>
  </si>
  <si>
    <t>1. Urząd Gminy</t>
  </si>
  <si>
    <t>Orchowo, ul. Kościuszki 6</t>
  </si>
  <si>
    <t>DZ-3</t>
  </si>
  <si>
    <t>stropodach/papa asfaltowa</t>
  </si>
  <si>
    <t>pustaki żuzlobetonowe, cegła</t>
  </si>
  <si>
    <t>eternit</t>
  </si>
  <si>
    <t>Orchowo, ul. Kościuszki 4</t>
  </si>
  <si>
    <t>cegła wapienno-piaskowa</t>
  </si>
  <si>
    <t>ACERMAN</t>
  </si>
  <si>
    <t>stropadach / papa</t>
  </si>
  <si>
    <t>pustaki gazobetonowe</t>
  </si>
  <si>
    <t>płyta lekka Kleina</t>
  </si>
  <si>
    <t>Słowikowo</t>
  </si>
  <si>
    <t>cegła pełna</t>
  </si>
  <si>
    <t>drewniany</t>
  </si>
  <si>
    <t>drewniany/blachodachówka</t>
  </si>
  <si>
    <t>cegła pełna, gazobeton</t>
  </si>
  <si>
    <t>płyty kanałowe</t>
  </si>
  <si>
    <t>drewniany, dachówka ceramiczna, w ubytkach blacha</t>
  </si>
  <si>
    <t>Rękawczynek 15</t>
  </si>
  <si>
    <t>cegła pełna, pustaki żużlowe</t>
  </si>
  <si>
    <t>betonowy</t>
  </si>
  <si>
    <t>drewniany, dachówka ceramiczna, dachówka cementowa</t>
  </si>
  <si>
    <t>eternit, płyta falista azbestowa</t>
  </si>
  <si>
    <t>drewniany/ eternit azbestowy-niska fala</t>
  </si>
  <si>
    <t>Szydłowiec 23</t>
  </si>
  <si>
    <t>Bielsko</t>
  </si>
  <si>
    <t>pustaki Alfa</t>
  </si>
  <si>
    <t>Orchowo, ul. Kościuszki 10</t>
  </si>
  <si>
    <t>DZ-3/papa asfaltowa</t>
  </si>
  <si>
    <t>szkieletowa drewniana</t>
  </si>
  <si>
    <t>drewniany, płyty onduline</t>
  </si>
  <si>
    <t>Różanna</t>
  </si>
  <si>
    <t>drewniane</t>
  </si>
  <si>
    <t>dach drewniany/ondulina</t>
  </si>
  <si>
    <t>Orchowo-Osówiec</t>
  </si>
  <si>
    <t xml:space="preserve">Orchowo, ul. Szkolna 11 </t>
  </si>
  <si>
    <t>Szydłowiec 25/1</t>
  </si>
  <si>
    <t>Różanna 5/2</t>
  </si>
  <si>
    <t>Różanna 5/1</t>
  </si>
  <si>
    <t>Różanna 28/4</t>
  </si>
  <si>
    <t>Różanna 28/5</t>
  </si>
  <si>
    <t>Różanna 36/2</t>
  </si>
  <si>
    <t>wartość budynku powiększona o koszty remontów</t>
  </si>
  <si>
    <t>technologia tradycyjno-momolityczna</t>
  </si>
  <si>
    <t>prefabrykowane DZ-S</t>
  </si>
  <si>
    <t>stropodach betonowy pokryty papą</t>
  </si>
  <si>
    <t>murowane z cegły</t>
  </si>
  <si>
    <t>stropodach na plycie żelbetonowej, kryty papą</t>
  </si>
  <si>
    <t>brak</t>
  </si>
  <si>
    <t>częściowo</t>
  </si>
  <si>
    <t>dobry</t>
  </si>
  <si>
    <t>nie dotyczy</t>
  </si>
  <si>
    <t>ul. Szkolna 11, 62-436 Orchowo</t>
  </si>
  <si>
    <t>2. Zespół Szkolno-Przedszkolny w Orchowie</t>
  </si>
  <si>
    <t>2001</t>
  </si>
  <si>
    <t>1964</t>
  </si>
  <si>
    <t>1986</t>
  </si>
  <si>
    <t>ściany murowane</t>
  </si>
  <si>
    <t>konstrukcja dachu z dźwigarów stalowych oparta na słupach żelbetowych, pokrycie dachówką</t>
  </si>
  <si>
    <t>z kamienia na zaprawie cem.-wap. -fundamenty; ściany z cegły pelnej</t>
  </si>
  <si>
    <t>nad piwnicami – na belkach stal.t.kleina; w części nowobudowanej – żebrowy, t.DMS; w pozostałej części – konstr. drewniana</t>
  </si>
  <si>
    <t>więźba dachowa, płatwiowo-kleszczowa, pokrycie dachówką karpiówką, podwójną</t>
  </si>
  <si>
    <t>murowane</t>
  </si>
  <si>
    <t>gęstożebrowy DZ-3</t>
  </si>
  <si>
    <t>płyty korytkowe, pokryte papą</t>
  </si>
  <si>
    <t>Orchowo, Powstańców Wlp 4</t>
  </si>
  <si>
    <t>z prefabrykowanych elementów żelbetonowych</t>
  </si>
  <si>
    <t>z płyt kanałowych</t>
  </si>
  <si>
    <t>stropodach wentylowany, kryty papą</t>
  </si>
  <si>
    <t>Urządzenie wielofunkcyjne</t>
  </si>
  <si>
    <t>Komputer HP</t>
  </si>
  <si>
    <t>1. Zespół Szkolno-Przedszkolny w Orchowie</t>
  </si>
  <si>
    <t>Przedszkole Gminne w Orchowie ul. Powstańców Wielkopolskich 4 62-436 Orchowo</t>
  </si>
  <si>
    <t>3. Środowiskowy Dom Samopomocy w Słowikowie</t>
  </si>
  <si>
    <t>4. Gminna Biblioteka Publiczna</t>
  </si>
  <si>
    <t>2. Gminna Biblioteka Publiczna</t>
  </si>
  <si>
    <t>Gminna Biblioteka Publiczna w Orchowie wraz z Filią w Bielsku, ul. Powstańców Wlkp. 3 62-436 Orchowo</t>
  </si>
  <si>
    <t>pomoc społeczna</t>
  </si>
  <si>
    <t>3. Gminny Ośrodek Pomocy Społecznej</t>
  </si>
  <si>
    <t>Gminny Ośrodek Pomocy Społecznej, ul. Kościuszki 6, 62-436 Orchowo</t>
  </si>
  <si>
    <t>gaśnice, alarmy, agencja ochrony</t>
  </si>
  <si>
    <t>Budynek szkolny Bielsko</t>
  </si>
  <si>
    <t>z cegły ceramicznej</t>
  </si>
  <si>
    <t>gęstożebrowe typu DZ-3</t>
  </si>
  <si>
    <t>drewniany, kryty płytami azbestowo-cementowymi</t>
  </si>
  <si>
    <t>z cegły</t>
  </si>
  <si>
    <t>drewniany pokryty dachówką</t>
  </si>
  <si>
    <t>z cegły silikatowej</t>
  </si>
  <si>
    <t>stropodach DZ-3, kryty płytami azbestowo-cementowycmi</t>
  </si>
  <si>
    <t>drewniany, kryty dachówką</t>
  </si>
  <si>
    <t>Hala sportowa</t>
  </si>
  <si>
    <t>Budynek szkolny + łącznik</t>
  </si>
  <si>
    <t>Budynek przedszkolny</t>
  </si>
  <si>
    <t>Kotłownia c.o.</t>
  </si>
  <si>
    <t>Budynek gospodarczy</t>
  </si>
  <si>
    <t>Budynek komunalny</t>
  </si>
  <si>
    <t xml:space="preserve">Świetlica wiejska </t>
  </si>
  <si>
    <t>Budynek mieszkalny</t>
  </si>
  <si>
    <t xml:space="preserve">Budynek mieszkalny  </t>
  </si>
  <si>
    <t>Budynek szatnio-magazyn</t>
  </si>
  <si>
    <t>Budynek świetlico-remiza</t>
  </si>
  <si>
    <t>Świetlica wiejska</t>
  </si>
  <si>
    <t>Lokal mieszkalny</t>
  </si>
  <si>
    <t>Hydrofornia</t>
  </si>
  <si>
    <t>Oczyszczalnia ścieków</t>
  </si>
  <si>
    <t>Budynek gospodarczy 1 lokal</t>
  </si>
  <si>
    <t>Lokal gospodarczy</t>
  </si>
  <si>
    <t>Budynek przystanek</t>
  </si>
  <si>
    <t>Budynek świetlica</t>
  </si>
  <si>
    <t>Budynek remiza strażacka</t>
  </si>
  <si>
    <t>Kanalizacja sanitarna z przykanalikami w m. Osówiec-Orchowo</t>
  </si>
  <si>
    <t>Kanalizacja  Myśątkowo</t>
  </si>
  <si>
    <t>Świetlica Osówiec</t>
  </si>
  <si>
    <t>Budynek szkolny Słowikowo</t>
  </si>
  <si>
    <t>Zbiornik nieczystości Słowikowo</t>
  </si>
  <si>
    <t>Budynek gospodarczy Słowikowo</t>
  </si>
  <si>
    <t>Kotłownia c.o. Bielsko</t>
  </si>
  <si>
    <t>Plac zabaw Bielsko</t>
  </si>
  <si>
    <t>Kotłownia Różanna</t>
  </si>
  <si>
    <t>Budynek gospodarczy Różanna</t>
  </si>
  <si>
    <t>Plac zabaw Różanna</t>
  </si>
  <si>
    <t>dostateczny</t>
  </si>
  <si>
    <t>bardzo dobry</t>
  </si>
  <si>
    <t>TAK-częściowo</t>
  </si>
  <si>
    <t>Różanna 20/1</t>
  </si>
  <si>
    <t>Skubarczewo 8/2</t>
  </si>
  <si>
    <t>Plac zabaw Szydłowiec wyposażenie</t>
  </si>
  <si>
    <t>plac zabaw</t>
  </si>
  <si>
    <t>Altana ogrodowa RÓŻANNA</t>
  </si>
  <si>
    <t>rekreacja</t>
  </si>
  <si>
    <t>Altana drewniana Orchowo DKiS +wyposażenie</t>
  </si>
  <si>
    <t>plac zabaw Osówiec urzadzenia zabwowe + wielofunkcyjny zestaw zabawowy, urządzenia siłowe, ławki mlodzieżowe, koszen na smieci, ogrodzenie</t>
  </si>
  <si>
    <t>stadion Orchowo trybuny</t>
  </si>
  <si>
    <t xml:space="preserve">tak </t>
  </si>
  <si>
    <t>wiata przystankowa Kinno</t>
  </si>
  <si>
    <t>Radiomagnetofon (7 szt)</t>
  </si>
  <si>
    <t>Notebook Lenovo (3 szt.)</t>
  </si>
  <si>
    <t>Urzadzenie wielofunkcyjne</t>
  </si>
  <si>
    <t>Komputer Lenovo</t>
  </si>
  <si>
    <t>Tarnator C7a niszczarka dokumentów</t>
  </si>
  <si>
    <t>Urządzenie wielofunkcyjne ECOSYS M2535 dn</t>
  </si>
  <si>
    <t>300207128</t>
  </si>
  <si>
    <t>Wyposażenie parku Myślatkowo ławki 5 szt, kosz z daszkiem 3 szt</t>
  </si>
  <si>
    <t xml:space="preserve">Suma ubezpieczenia </t>
  </si>
  <si>
    <t>wartość księgowa brutto</t>
  </si>
  <si>
    <t>Stowarzyszenie Kulturalno-Oświatowe "Z Edukacją w Przyszłość"</t>
  </si>
  <si>
    <t>Stowarzyszenie "Decydujemy Sami" Niepubliczna Szkoła w Różannie</t>
  </si>
  <si>
    <t>Stowarzyszenie Rozwoju Wsi RAZEM</t>
  </si>
  <si>
    <t>667-17-64-851</t>
  </si>
  <si>
    <t>667-17-01-690</t>
  </si>
  <si>
    <t>302151260</t>
  </si>
  <si>
    <t>edukacja</t>
  </si>
  <si>
    <t>Elementy mające wpływ na ocenę ryzyka</t>
  </si>
  <si>
    <t>Planowane imprezy nie podlegające obowiązkowemu ubezpieczeniu OC</t>
  </si>
  <si>
    <t>Tablica interaktywna</t>
  </si>
  <si>
    <t>Komputer stacjonarny</t>
  </si>
  <si>
    <t xml:space="preserve">Drukarki - 3 szt. </t>
  </si>
  <si>
    <t>nagłośnienie przenośne</t>
  </si>
  <si>
    <t xml:space="preserve">Głosniki Modecon - 3 szt. </t>
  </si>
  <si>
    <t xml:space="preserve">Laptop DELL Inspiron </t>
  </si>
  <si>
    <t xml:space="preserve">Radioodtwarzacz - 3 szt. </t>
  </si>
  <si>
    <t>Stowarzyszenie Kulutralno-Oświatowe "Z Edukacją w Przyszłość"</t>
  </si>
  <si>
    <t>4. Stowarzyszenie Kulutralno-Oświatowe "Z Edukacją w Przyszłość"</t>
  </si>
  <si>
    <t>Niepublicza Szkoła Podstawowa w Bielsku Bielsko 98               62-436 Orchowo</t>
  </si>
  <si>
    <t>667-17-64-934</t>
  </si>
  <si>
    <t>Różanna 9, 62-436 Orchowo</t>
  </si>
  <si>
    <t>-</t>
  </si>
  <si>
    <t>Telewizory Philips, Samsung LG, Sharp</t>
  </si>
  <si>
    <t>2014/2015</t>
  </si>
  <si>
    <t>komputer Lenovo</t>
  </si>
  <si>
    <t xml:space="preserve">aparat fotograficzny SONY </t>
  </si>
  <si>
    <t>Stowarzyszenie "Decydujemy Sami"</t>
  </si>
  <si>
    <t>5. Stowarzyszenie "Decydujemy Sami"</t>
  </si>
  <si>
    <t>Różanna 9 62-436 Orchowo - szkoła i plac zabaw</t>
  </si>
  <si>
    <t>667-16-82-573</t>
  </si>
  <si>
    <t>działalność wspomogająca edukację</t>
  </si>
  <si>
    <t>tablica interaktywna</t>
  </si>
  <si>
    <t>telewizor LG LED 49LH615V FHD2TV z oprzyrządowaniem</t>
  </si>
  <si>
    <t>Drukarka MFP ITS l 220 color</t>
  </si>
  <si>
    <t>telewizor LG LED 49UF695VUHD2 TV  DVB-S2 z oprzyrządowaniem</t>
  </si>
  <si>
    <t>Urządzenie Ricoh P2014AD+ toner</t>
  </si>
  <si>
    <t>LAPTOP THINKPAD E560 20EV000MPB W7P7&amp;W10PROI3-6100U/4GB/5</t>
  </si>
  <si>
    <t>Projektor Nec UM301X</t>
  </si>
  <si>
    <t>tablica interaktywna elektroma gnetyczna IP85 z oprogramowaniem</t>
  </si>
  <si>
    <t>komputer S510 TOWER 10KW0011PBW7P&amp;W10Proi3-6100/4GB/500GB</t>
  </si>
  <si>
    <t>6. Stowarzyszenie Rozwoju Wsi RAZEM</t>
  </si>
  <si>
    <t>Słowikowo 24 (szkoła)</t>
  </si>
  <si>
    <t>gaśnice, zamki</t>
  </si>
  <si>
    <t>Słowikowo 23 (świetlica)</t>
  </si>
  <si>
    <t>gaśnice, hydrant, zamki</t>
  </si>
  <si>
    <t>Zagospodarowanie terenu przy świetlicy w Osowcu</t>
  </si>
  <si>
    <t>Altana Slowikowo</t>
  </si>
  <si>
    <t>Drukarka OLIVIETTI 4004-MF</t>
  </si>
  <si>
    <t>Drukarka  ECOSYS M 2535</t>
  </si>
  <si>
    <t>Komputer ThinkCentre</t>
  </si>
  <si>
    <t>Komputer S510 Tower Lenovo</t>
  </si>
  <si>
    <t>Drukarka Epson L220</t>
  </si>
  <si>
    <t>Telewizor LG</t>
  </si>
  <si>
    <t>Ksero Ricoh</t>
  </si>
  <si>
    <t>projektor BenQ</t>
  </si>
  <si>
    <t>Aparat SONY DSC-HX300B</t>
  </si>
  <si>
    <t>Kopiarka Ricoch</t>
  </si>
  <si>
    <t>Komputer HP 280 G1 (3szt)</t>
  </si>
  <si>
    <t>Ogrzewacz wody</t>
  </si>
  <si>
    <t>ARDF</t>
  </si>
  <si>
    <t xml:space="preserve">Radiomagnetofon </t>
  </si>
  <si>
    <t>telefon</t>
  </si>
  <si>
    <t>instytucja kultury- biblioteka</t>
  </si>
  <si>
    <t>2 spotkania z autorami, prelekcje, 80 uczestników</t>
  </si>
  <si>
    <t>zestaw komputerowy jednostka</t>
  </si>
  <si>
    <t>5. Gminny Ośrodek Pomocy Społecznej</t>
  </si>
  <si>
    <t>6. Stowarzyszenie Kulturalno-Oświatowe "Z Edukacją w Przyszłość"</t>
  </si>
  <si>
    <t>8. Stowarzyszenie Rozwoju Wsi RAZEM</t>
  </si>
  <si>
    <t>Zespół Szkolno-Przedszkolny        w Orchowie</t>
  </si>
  <si>
    <t>adres</t>
  </si>
  <si>
    <t>w tym namioty</t>
  </si>
  <si>
    <t xml:space="preserve">Myślątkowo 15/1 </t>
  </si>
  <si>
    <t>Budynki gospodarcze</t>
  </si>
  <si>
    <t>gospodarcze</t>
  </si>
  <si>
    <t>Orchówek 4</t>
  </si>
  <si>
    <t>Skubarczewo 8/3</t>
  </si>
  <si>
    <t xml:space="preserve">Lokal mieszkalny  </t>
  </si>
  <si>
    <t xml:space="preserve">Myślątkowo 1 </t>
  </si>
  <si>
    <t>Rękawczynek 8/2</t>
  </si>
  <si>
    <t>Rękawczynek 8/3</t>
  </si>
  <si>
    <t>Orchowo, ul. Dworcowa 3/4</t>
  </si>
  <si>
    <t>Orchówek 13/1</t>
  </si>
  <si>
    <t>Budynek mieszkalny  (1/4)</t>
  </si>
  <si>
    <t>Budynek mieszkalny  (1/2)</t>
  </si>
  <si>
    <t>Budynek mieszkalny (1/2)</t>
  </si>
  <si>
    <t>Orchowo, ul. Powstańców Wlkp. 3a</t>
  </si>
  <si>
    <t>Orchowo, ul. Wyzwolenia 43/3</t>
  </si>
  <si>
    <t>Orchowo, ul. Szkolna 6</t>
  </si>
  <si>
    <t>Orchówek  13a</t>
  </si>
  <si>
    <t>Słowikowo 10D</t>
  </si>
  <si>
    <t>Bielsko 100</t>
  </si>
  <si>
    <t>Osówiec 14A</t>
  </si>
  <si>
    <t>Szydłowiec 4</t>
  </si>
  <si>
    <t>Orchowo, ul. Wyzwolenia 5</t>
  </si>
  <si>
    <t>Skubarczewo  18/1</t>
  </si>
  <si>
    <t>Słowikowo 23A</t>
  </si>
  <si>
    <t>Osówiec 10A</t>
  </si>
  <si>
    <t>Słowikowo 24</t>
  </si>
  <si>
    <t>Bielsko 98</t>
  </si>
  <si>
    <t>Różanna 9</t>
  </si>
  <si>
    <t>drewniany/eternit</t>
  </si>
  <si>
    <t>peca</t>
  </si>
  <si>
    <t>drewniany/ eternit azbestowy</t>
  </si>
  <si>
    <t>pustaki żużlowe</t>
  </si>
  <si>
    <t>drewniany/dachówka</t>
  </si>
  <si>
    <t>pustaki żuzlobetonowe</t>
  </si>
  <si>
    <t>stropodach/ eternit azbestowy</t>
  </si>
  <si>
    <t>stropadach / blacha</t>
  </si>
  <si>
    <t>niedostateczny</t>
  </si>
  <si>
    <t>drewnniane</t>
  </si>
  <si>
    <t>drewniany/gont</t>
  </si>
  <si>
    <t>Bielsko 98,             62-436 Orchowo</t>
  </si>
  <si>
    <t>L.P.</t>
  </si>
  <si>
    <t>Nazwa maszyny (urządzenia)</t>
  </si>
  <si>
    <t>Numer seryjny</t>
  </si>
  <si>
    <t>Moc, wydajność, cinienie</t>
  </si>
  <si>
    <t>Producent</t>
  </si>
  <si>
    <t>Suma ubezpieczenia (wartość odtworzeniowa)</t>
  </si>
  <si>
    <t>Przepompownia P1 pompa</t>
  </si>
  <si>
    <t>9,5 kw 2910 obr/min 400V</t>
  </si>
  <si>
    <t>2009 rok</t>
  </si>
  <si>
    <t xml:space="preserve"> Metalchem</t>
  </si>
  <si>
    <t>Metalchem</t>
  </si>
  <si>
    <t>Przepompownia P2 pompa</t>
  </si>
  <si>
    <t>5,5 kw 2900 obr/min 400V</t>
  </si>
  <si>
    <t>Przepompownia P3 pompa</t>
  </si>
  <si>
    <t>4,0 kw 2890 obr/min 400V</t>
  </si>
  <si>
    <t>P2 Myślatkowo pompa</t>
  </si>
  <si>
    <t>2017 rok</t>
  </si>
  <si>
    <t>P5 Różanna pompa</t>
  </si>
  <si>
    <t>4,2 kw 2835 obr/min 400V</t>
  </si>
  <si>
    <t>2014 rok</t>
  </si>
  <si>
    <t>KSB Amarex</t>
  </si>
  <si>
    <t>P6 Różanna popmpa</t>
  </si>
  <si>
    <t xml:space="preserve"> 3,5 kw 26m3/h 400V</t>
  </si>
  <si>
    <t>2011 rok</t>
  </si>
  <si>
    <t xml:space="preserve">             3,4 kw 26m3/h 400 V</t>
  </si>
  <si>
    <t>Sonda hydrostatyczna 16 szt</t>
  </si>
  <si>
    <t>SG-25S</t>
  </si>
  <si>
    <t>Aplisens</t>
  </si>
  <si>
    <t>Oczyszczalnia P1 pompa</t>
  </si>
  <si>
    <t>3,0 kw 1420 obr/min 400V</t>
  </si>
  <si>
    <t>2005 rok</t>
  </si>
  <si>
    <t>Oczyszczalnia P2 pompa</t>
  </si>
  <si>
    <t>5,5kw 1420 obr/min 400V</t>
  </si>
  <si>
    <t>Oczyszczalnia P2 mieszadło</t>
  </si>
  <si>
    <t xml:space="preserve">2,2 kw </t>
  </si>
  <si>
    <t xml:space="preserve">Turmed </t>
  </si>
  <si>
    <t>Reaktor SBR 1 Oczyszczalnia turbina</t>
  </si>
  <si>
    <t>TNE 2000 30 kw</t>
  </si>
  <si>
    <t>ENKO</t>
  </si>
  <si>
    <t>Reaktor SBR 2 Oczyszczalnia turbina</t>
  </si>
  <si>
    <t>Reaktor SBR 1 Oczyszczalnia pompa ściekow oczyszczonych</t>
  </si>
  <si>
    <t>7,5 kw 30,5 l/s</t>
  </si>
  <si>
    <t>Reaktor SBR 2 Oczyszczalnia pompa ściekow oczyszczonych</t>
  </si>
  <si>
    <t>sonda tlenowa reaktor SBR 1</t>
  </si>
  <si>
    <t>S423/C/OPT/PVC</t>
  </si>
  <si>
    <t>2015 rok</t>
  </si>
  <si>
    <t>CHEMITEC</t>
  </si>
  <si>
    <t>sonda tlenowa reaktor SBR 2</t>
  </si>
  <si>
    <t>pompa osadu SBR 1</t>
  </si>
  <si>
    <t>3 kw 15l/s</t>
  </si>
  <si>
    <t>pompa osadu SBR 2</t>
  </si>
  <si>
    <t>2 x mieszadło osadu (zbiornik osadu) TS37.720.55</t>
  </si>
  <si>
    <t>punkt zlewny oczyszczalnia ścieków</t>
  </si>
  <si>
    <t>N1H9305200</t>
  </si>
  <si>
    <t xml:space="preserve">2015 rok </t>
  </si>
  <si>
    <t>SIMENS</t>
  </si>
  <si>
    <t>przepływomierz zrzutu ścieków oczyszczonych</t>
  </si>
  <si>
    <t>numer seryjny 4845</t>
  </si>
  <si>
    <t>Techmag</t>
  </si>
  <si>
    <t>Sterownik główny oczyszczalni ścieków Vision 280</t>
  </si>
  <si>
    <t>NBF12B00077</t>
  </si>
  <si>
    <t>UNITRONICS</t>
  </si>
  <si>
    <t>Hydrofornia Orchowo pompa głębionowa w ilości 3 szt</t>
  </si>
  <si>
    <t>11 kw</t>
  </si>
  <si>
    <t>2010 rok</t>
  </si>
  <si>
    <t>hydrofornia orchowo sprężarka 2 szt</t>
  </si>
  <si>
    <t>4 kw</t>
  </si>
  <si>
    <t>hydrofornia orchowo dmuchawa</t>
  </si>
  <si>
    <t xml:space="preserve">5,5 kw </t>
  </si>
  <si>
    <t xml:space="preserve">hydrofornia orchowo pompa płucząca </t>
  </si>
  <si>
    <t>7,5 kw</t>
  </si>
  <si>
    <t xml:space="preserve">hydrofornia orchowo dozownik podchlorynu </t>
  </si>
  <si>
    <t>0,03 kw</t>
  </si>
  <si>
    <t>2016 rok</t>
  </si>
  <si>
    <t>szfa sterownicza przepompowni w ilości szt 4</t>
  </si>
  <si>
    <t>szfa sterownicza przepompowni w ilości szt 1</t>
  </si>
  <si>
    <t>szafa sterownicza przepompowni w ilości szt 1</t>
  </si>
  <si>
    <t>razem</t>
  </si>
  <si>
    <t>tabela 2</t>
  </si>
  <si>
    <t>Terminal - Ncomputing [L300]</t>
  </si>
  <si>
    <t>Laptop Lenovo</t>
  </si>
  <si>
    <t>Tablica Interaktywna Qomo QWB379BW + Vivitek DX</t>
  </si>
  <si>
    <t>Laptop HP Elitebook 6930p C2D z Windows</t>
  </si>
  <si>
    <t>Projektor InFocus DLP</t>
  </si>
  <si>
    <t>plac zabaw, szatnia</t>
  </si>
  <si>
    <t>Kserokopiarka Ricoch 305+</t>
  </si>
  <si>
    <t>Komputer (4szt.)</t>
  </si>
  <si>
    <t>głośnik</t>
  </si>
  <si>
    <t>Plac zabaw Wólka Orchowska</t>
  </si>
  <si>
    <t>Zgospodarowanie przestrzeni publicznej -Rewitalizacja Historycznego Centrum Orchowa</t>
  </si>
  <si>
    <t>zestaw inkasencki</t>
  </si>
  <si>
    <t>gaśnica</t>
  </si>
  <si>
    <t>Kolumny nagłaśniające</t>
  </si>
  <si>
    <t>Drukarka Epson L382</t>
  </si>
  <si>
    <t>Odkurzacz piorący ZELMER</t>
  </si>
  <si>
    <t xml:space="preserve">gaśnice, czjniki gazu i dymu, </t>
  </si>
  <si>
    <t>7.Środowiskowy Dom Samopomocy w Słowikowie</t>
  </si>
  <si>
    <t>Monitor multimedialny</t>
  </si>
  <si>
    <t xml:space="preserve">Tablica interaktywna </t>
  </si>
  <si>
    <t xml:space="preserve"> 667-00-05-787</t>
  </si>
  <si>
    <t>000542474</t>
  </si>
  <si>
    <t>Orchowo-Myślątkowo</t>
  </si>
  <si>
    <t>Monitoring zewnętrzny i wewnętrzny</t>
  </si>
  <si>
    <t xml:space="preserve">7. Stowarzyszenie "Decydujemy Sami" </t>
  </si>
  <si>
    <t>NS Różanna</t>
  </si>
  <si>
    <t xml:space="preserve">zagęszczarka </t>
  </si>
  <si>
    <t>5 kW</t>
  </si>
  <si>
    <t xml:space="preserve">Pezal </t>
  </si>
  <si>
    <t>Monitor interaktywny 65" z OPS</t>
  </si>
  <si>
    <t>KANALIZACJA</t>
  </si>
  <si>
    <t>PLAC ZABAW Skubarczewo</t>
  </si>
  <si>
    <t>urzadzenie wielofunkcyjne</t>
  </si>
  <si>
    <t>serwer</t>
  </si>
  <si>
    <t>zestaw nagłasniający</t>
  </si>
  <si>
    <t>laptop</t>
  </si>
  <si>
    <t>laptopy 6 szt.</t>
  </si>
  <si>
    <t>Zestawy komputerowe (18 sztuk)</t>
  </si>
  <si>
    <t>Projektor funfloor</t>
  </si>
  <si>
    <t>Mikrofon BLX288E</t>
  </si>
  <si>
    <t>Mikrofon bezprzewodowy</t>
  </si>
  <si>
    <t>Kamera 2 sztuki</t>
  </si>
  <si>
    <t>Słowikowo 10 D, 62-436 Orchowo</t>
  </si>
  <si>
    <t xml:space="preserve">Kuchnia wolnostojąca Freggia </t>
  </si>
  <si>
    <t>Zmywarka Whiirpool ADN 408</t>
  </si>
  <si>
    <t xml:space="preserve">Notebook ASUS </t>
  </si>
  <si>
    <t>9101A</t>
  </si>
  <si>
    <t>8899Z</t>
  </si>
  <si>
    <t>Niszczarka Tarnator C9</t>
  </si>
  <si>
    <t>Jednostka centralna- Terminal</t>
  </si>
  <si>
    <t xml:space="preserve">Komputer OPS do monitorów Promethean OPS-3865U 3865U/4GB/SSD60GB/iHD610/10PR 2x3499,00 </t>
  </si>
  <si>
    <t>Monitor interaktywny Promethean ActivePanel i-Series 65" 2x7000,00 zł</t>
  </si>
  <si>
    <t>Komputer stacjonarny Dell 780 USFF C2D  4GB 500Gb DVD Win 10 12x499,00 zł</t>
  </si>
  <si>
    <t>9499Z</t>
  </si>
  <si>
    <t>telewizor THOMSON 55/UD63064K z oprzyrządowaniem</t>
  </si>
  <si>
    <t>tablica interaktywna iboard 85 z oprogramowaniem</t>
  </si>
  <si>
    <t>Projektor NEC UM 361X z uchwytem</t>
  </si>
  <si>
    <t>tablica interaktywna IB 85, projektor NEC UM301x z oprzyżądowaniem</t>
  </si>
  <si>
    <t>LAPTOP LENOVO Ideapad 330-15ARR</t>
  </si>
  <si>
    <t>LAPTOP DELL 3578</t>
  </si>
  <si>
    <t>LAPTOP DELL</t>
  </si>
  <si>
    <t>Projektro VIVESONE</t>
  </si>
  <si>
    <t>zagospodarowanie terenu wokół Kosciola w Szydłowcu</t>
  </si>
  <si>
    <t>Wyposażenie parku Słowikowo 8 ławek, 5 koszy</t>
  </si>
  <si>
    <t>Notebook Lenovo (5 szt)</t>
  </si>
  <si>
    <r>
      <t xml:space="preserve">Wykaz sprzętu elektronicznego </t>
    </r>
    <r>
      <rPr>
        <b/>
        <i/>
        <u/>
        <sz val="10"/>
        <color theme="1"/>
        <rFont val="Arial"/>
        <family val="2"/>
        <charset val="238"/>
      </rPr>
      <t>stacjonarnego</t>
    </r>
  </si>
  <si>
    <t>Tabela nr 4 - Wykaz pojazdów w Gminie Orchowo</t>
  </si>
  <si>
    <t>Dane pojazdów</t>
  </si>
  <si>
    <t>Marka</t>
  </si>
  <si>
    <t>Typ, model</t>
  </si>
  <si>
    <t>Nr podw./ nadw.</t>
  </si>
  <si>
    <t>Nr rej.</t>
  </si>
  <si>
    <t>Rodzaj         (osobowy/ ciężarowy/ specjalny)</t>
  </si>
  <si>
    <t>Poj.</t>
  </si>
  <si>
    <t>Rok prod.</t>
  </si>
  <si>
    <t>Data I rejestracji</t>
  </si>
  <si>
    <t>Ilość miejsc</t>
  </si>
  <si>
    <t>Ładowność</t>
  </si>
  <si>
    <t>Dopuszczalna masa całkowita</t>
  </si>
  <si>
    <t>Od</t>
  </si>
  <si>
    <t>Do</t>
  </si>
  <si>
    <t>Jelcz</t>
  </si>
  <si>
    <t>.004</t>
  </si>
  <si>
    <t>.0389</t>
  </si>
  <si>
    <t>PSL T587</t>
  </si>
  <si>
    <t>specjalny</t>
  </si>
  <si>
    <t>0 kg</t>
  </si>
  <si>
    <t>15700 kg</t>
  </si>
  <si>
    <t>Star</t>
  </si>
  <si>
    <t>244.005M</t>
  </si>
  <si>
    <t>09516</t>
  </si>
  <si>
    <t>PSL XM98</t>
  </si>
  <si>
    <t>2500 kg</t>
  </si>
  <si>
    <t>10700kg</t>
  </si>
  <si>
    <t>przyczepa</t>
  </si>
  <si>
    <t>D-45</t>
  </si>
  <si>
    <t>21Ø251</t>
  </si>
  <si>
    <t>KNV7060</t>
  </si>
  <si>
    <t>przyczepa rolnicza</t>
  </si>
  <si>
    <t>3,5 t</t>
  </si>
  <si>
    <t>4950 kg</t>
  </si>
  <si>
    <t>Autosan</t>
  </si>
  <si>
    <t>H9-21-41S</t>
  </si>
  <si>
    <t>SUASWSAAP2S022033</t>
  </si>
  <si>
    <t>PSL B079</t>
  </si>
  <si>
    <t>autobus</t>
  </si>
  <si>
    <t>6,5 dm3</t>
  </si>
  <si>
    <t>VW</t>
  </si>
  <si>
    <t>Transporter</t>
  </si>
  <si>
    <t>WV2ZZZ70ZRHO72474</t>
  </si>
  <si>
    <t>PSL 98HP</t>
  </si>
  <si>
    <t>835 kg</t>
  </si>
  <si>
    <t>2515 kg</t>
  </si>
  <si>
    <t>DAF Turbo</t>
  </si>
  <si>
    <t>AE 62 NTS</t>
  </si>
  <si>
    <t>XLRAE62NTOE339248</t>
  </si>
  <si>
    <t>PSL 98PC</t>
  </si>
  <si>
    <t>pożarniczy</t>
  </si>
  <si>
    <t>5180kg</t>
  </si>
  <si>
    <t>12000kg</t>
  </si>
  <si>
    <t>Man</t>
  </si>
  <si>
    <t>TGM 13.280 4X4</t>
  </si>
  <si>
    <t>WMAN36ZZ2AY239783</t>
  </si>
  <si>
    <t>PSL 98TX</t>
  </si>
  <si>
    <t>21.10.2009</t>
  </si>
  <si>
    <t>6520 kg</t>
  </si>
  <si>
    <t>15000 kg</t>
  </si>
  <si>
    <t>CIĄGNIK</t>
  </si>
  <si>
    <t>ursus c-385</t>
  </si>
  <si>
    <t>PSL Y691</t>
  </si>
  <si>
    <t>ciągnik rolniczy</t>
  </si>
  <si>
    <t>5170 kg</t>
  </si>
  <si>
    <t>przyczepa lekka</t>
  </si>
  <si>
    <t>sam</t>
  </si>
  <si>
    <t>KNPZ00087</t>
  </si>
  <si>
    <t>PSL FR19</t>
  </si>
  <si>
    <t xml:space="preserve">Pronar </t>
  </si>
  <si>
    <t>T653</t>
  </si>
  <si>
    <t>SZB6531XXE1X07333</t>
  </si>
  <si>
    <t>PSL MU34</t>
  </si>
  <si>
    <t>Przyczepa ciężarowa rolnicza</t>
  </si>
  <si>
    <t>THULE</t>
  </si>
  <si>
    <t>77NED</t>
  </si>
  <si>
    <t>UH20007758P261393</t>
  </si>
  <si>
    <t>PSL KR24</t>
  </si>
  <si>
    <t>Scania</t>
  </si>
  <si>
    <t>P410</t>
  </si>
  <si>
    <t>YS2P4Z40002117354</t>
  </si>
  <si>
    <t>PSLWF40</t>
  </si>
  <si>
    <t>samochód specjalny pożarniczy</t>
  </si>
  <si>
    <t>30.12.2015</t>
  </si>
  <si>
    <t>zetor</t>
  </si>
  <si>
    <t xml:space="preserve"> proxima plus 80</t>
  </si>
  <si>
    <t>000R4B4P31UZ01654</t>
  </si>
  <si>
    <t>PSL2AP3</t>
  </si>
  <si>
    <t>005</t>
  </si>
  <si>
    <t>PSL223AH</t>
  </si>
  <si>
    <t>specjalny pożarniczy</t>
  </si>
  <si>
    <t>3500 kg</t>
  </si>
  <si>
    <t>Vokswagen</t>
  </si>
  <si>
    <t>WV2ZZZ7HZ8X007796</t>
  </si>
  <si>
    <t>PSL 44MM</t>
  </si>
  <si>
    <t>osobowy</t>
  </si>
  <si>
    <t>27-12-2007</t>
  </si>
  <si>
    <t>Citroen</t>
  </si>
  <si>
    <t>Jumpy</t>
  </si>
  <si>
    <t>VF7VEAHXHJZ030069</t>
  </si>
  <si>
    <t>PSL 227AN</t>
  </si>
  <si>
    <t>13.11.2018</t>
  </si>
  <si>
    <t>SUMA</t>
  </si>
  <si>
    <t>SUMA RAZEM</t>
  </si>
  <si>
    <t>gaśnice sztuk 2, kraty na oknach, całodobowy dozór agencji ochrony</t>
  </si>
  <si>
    <t>Zabezpieczenia (znane zabezpieczenia p-poż i przeciwkradzieżowe)</t>
  </si>
  <si>
    <t>gasnice proszkowe 2 szt. Kraty w oknach, alarm</t>
  </si>
  <si>
    <t>pustak żużlowy 24 cm+ gazobeton</t>
  </si>
  <si>
    <t>DZ3</t>
  </si>
  <si>
    <t>stropodach, papa asfaltowa</t>
  </si>
  <si>
    <t>2 km- jezioro</t>
  </si>
  <si>
    <t xml:space="preserve">nie </t>
  </si>
  <si>
    <t>czy budynek jest przeznaczony do rozbiórki? (TAK/NIE)</t>
  </si>
  <si>
    <t>lp.</t>
  </si>
  <si>
    <t>odległość od najbliższej rzeki lub innego zbiornika wodnego (proszę podać od czego)</t>
  </si>
  <si>
    <t>informacja o przeprowadzonych remontach i modernizacji budynków starszych niż 50 lat (data remontu, czego dotyczył remont, wielkość poniesionych nakładów na remont)</t>
  </si>
  <si>
    <t>2 km - jezioro</t>
  </si>
  <si>
    <t>2018-2019 częściowo stolarka okienna</t>
  </si>
  <si>
    <t>4 km -jezioro</t>
  </si>
  <si>
    <t>200 m-jezioro</t>
  </si>
  <si>
    <t>4 km- jezioro</t>
  </si>
  <si>
    <t>2 km-jezioro</t>
  </si>
  <si>
    <t>2020 styczeń - konmin</t>
  </si>
  <si>
    <t>4 km - jezioro</t>
  </si>
  <si>
    <t>1 km -jezioro</t>
  </si>
  <si>
    <t>1 km- jezioro</t>
  </si>
  <si>
    <t>1 km-jezioro</t>
  </si>
  <si>
    <t>1 km jezioro</t>
  </si>
  <si>
    <t>2 km jezioro</t>
  </si>
  <si>
    <t>3 km jezioro</t>
  </si>
  <si>
    <t>2 km Jezioro</t>
  </si>
  <si>
    <t>200 M-JEZIORO</t>
  </si>
  <si>
    <t>1 knm jezzioro</t>
  </si>
  <si>
    <t>4 km j- jezioro</t>
  </si>
  <si>
    <t>`</t>
  </si>
  <si>
    <t>4 km-j jezioro</t>
  </si>
  <si>
    <t>4 km-jezioro</t>
  </si>
  <si>
    <t>2 km -jezioro</t>
  </si>
  <si>
    <t>300 metrów - jezioro</t>
  </si>
  <si>
    <t>300 metrow - jezioro</t>
  </si>
  <si>
    <t>3 km - jezioro</t>
  </si>
  <si>
    <t>kanalizacja  II Myślątkowo</t>
  </si>
  <si>
    <t>Orchowo ul. Wyzwolenia 41</t>
  </si>
  <si>
    <t>05.03.2022</t>
  </si>
  <si>
    <t>07.03.2022</t>
  </si>
  <si>
    <t xml:space="preserve"> 03.04.2022</t>
  </si>
  <si>
    <t>08.03.2021</t>
  </si>
  <si>
    <t>26.12.2021</t>
  </si>
  <si>
    <t>13.11.2021</t>
  </si>
  <si>
    <t xml:space="preserve"> 01.01.2021</t>
  </si>
  <si>
    <t xml:space="preserve"> 31.12.2021</t>
  </si>
  <si>
    <t>08.08.2021</t>
  </si>
  <si>
    <t>16.08.2021</t>
  </si>
  <si>
    <t xml:space="preserve"> 02.11.2021</t>
  </si>
  <si>
    <t xml:space="preserve"> 04.04.2021</t>
  </si>
  <si>
    <t>16.07.2021</t>
  </si>
  <si>
    <t>20.10.2021</t>
  </si>
  <si>
    <t>31.05.2021</t>
  </si>
  <si>
    <t>16.05.2021</t>
  </si>
  <si>
    <t>15.12.2021</t>
  </si>
  <si>
    <t>28.08.2021</t>
  </si>
  <si>
    <t>28.12.2021</t>
  </si>
  <si>
    <t>06.03.2021</t>
  </si>
  <si>
    <t>27.12.2020</t>
  </si>
  <si>
    <t>14.11.2020</t>
  </si>
  <si>
    <t>09.08.2020</t>
  </si>
  <si>
    <t xml:space="preserve"> 17.08.2020</t>
  </si>
  <si>
    <t xml:space="preserve"> 03.11.2020</t>
  </si>
  <si>
    <t>17.07.2020</t>
  </si>
  <si>
    <t>21.10.2020</t>
  </si>
  <si>
    <t>01.06.2020</t>
  </si>
  <si>
    <t>17.05.2020</t>
  </si>
  <si>
    <t>16.12.2020</t>
  </si>
  <si>
    <t>29.08.2020</t>
  </si>
  <si>
    <t>29.12.2020</t>
  </si>
  <si>
    <t>suma ubezp. pojazdu z wyposażenienie 2020</t>
  </si>
  <si>
    <t>Przebieg</t>
  </si>
  <si>
    <t>Wartość odtworzeniowa 2020</t>
  </si>
  <si>
    <t>Dom Kultury i Strażaka</t>
  </si>
  <si>
    <t>Orchowo, ul. Kazimierza Wielkiego 2/3</t>
  </si>
  <si>
    <t xml:space="preserve">Szydłówiec </t>
  </si>
  <si>
    <t>Orchwo, ul. Powstańcow WLKP.</t>
  </si>
  <si>
    <t>plac zabaw Orchowo DKiS + Altana drewniana Orchowo DKiS +wyposażenie</t>
  </si>
  <si>
    <t>Osówiec</t>
  </si>
  <si>
    <t xml:space="preserve">Myślatkowo </t>
  </si>
  <si>
    <t>Orchowo szkolna 6</t>
  </si>
  <si>
    <t>Kinno</t>
  </si>
  <si>
    <t>Wólka Orchowska</t>
  </si>
  <si>
    <t>Szydłówiec</t>
  </si>
  <si>
    <t xml:space="preserve">Skubarczewo </t>
  </si>
  <si>
    <t>Myślątkowo</t>
  </si>
  <si>
    <t>Kanalizacja Orchowo-Myślątkowo-Rękawczynek, Siedłuchno-Różanna</t>
  </si>
  <si>
    <t>Zagospodarowanie terenu przy DKiS Orchowo</t>
  </si>
  <si>
    <t>Orchowo Powstańcow WLKP 4</t>
  </si>
  <si>
    <t>Zagospodarowanie terenu przy swietlicy wiejskiej Bielsko</t>
  </si>
  <si>
    <t>urządzenie UTM</t>
  </si>
  <si>
    <t>Terminale 10 szt.</t>
  </si>
  <si>
    <t>urządzenia do transmisji obrad Rady</t>
  </si>
  <si>
    <t>komputer</t>
  </si>
  <si>
    <t>85.60.Z</t>
  </si>
  <si>
    <t>namiot P50 5mx10mx2,5m WINTER o wartości  4119,00 zł</t>
  </si>
  <si>
    <t>Stowarzyszenie Rozwoju Wsi RAZEM Zespół Szkolno-Przedszkolny w Słowikowie</t>
  </si>
  <si>
    <t>tak, Święto Rodziny (200), Dzień Babci i Dziadka (200)</t>
  </si>
  <si>
    <t>tak, festyny soleckie, 100-Lecie OSP</t>
  </si>
  <si>
    <t>działalność wspomagająca edukację</t>
  </si>
  <si>
    <t>kierowanie podstawowymi rodzajami działalności publicznej</t>
  </si>
  <si>
    <t>Monitor - 2 szt</t>
  </si>
  <si>
    <t>Avtek TouchScreem</t>
  </si>
  <si>
    <t>Urzadzenie wielof. Ricoh</t>
  </si>
  <si>
    <t>Urządzenie wielof. Ricoh</t>
  </si>
  <si>
    <t>Laptop HP Pavilion 6 szt</t>
  </si>
  <si>
    <t>Kamera monitorująca Hikvision 4 szt</t>
  </si>
  <si>
    <t>Plac zabaw - karuzele</t>
  </si>
  <si>
    <t>2019 r., Termomodernizacja budynku przedszkola za 856 609,26 zł</t>
  </si>
  <si>
    <t xml:space="preserve">edukacja, działalność pozostałych organizacji członkowskich, gdzie indziej niesklasyfikowana </t>
  </si>
  <si>
    <t>94.99.Z</t>
  </si>
  <si>
    <t>84.11.Z</t>
  </si>
  <si>
    <t>Komputer PC Lenowo V 530</t>
  </si>
  <si>
    <t>8720Z (8899Z, 8810Z za bazą regon),</t>
  </si>
  <si>
    <t>wzspomaganie osób niepełnosprawnych (pozostała pomoc społeczna bez zakwaterowania, gdzie indziej niesklasyfikowana, 
 pomoc społeczna bez zakwaterowania dla osób w podeszłym wieku i osób niepełnosprawnych)</t>
  </si>
  <si>
    <t>Klimatyzator Rotenso</t>
  </si>
  <si>
    <t>Bieżnia SOLE</t>
  </si>
  <si>
    <t>Rower poziomy SOLE</t>
  </si>
  <si>
    <t>Orbitrek SOLE</t>
  </si>
  <si>
    <t>Pralka Elektrolux</t>
  </si>
  <si>
    <t>Fotel Betasonic II</t>
  </si>
  <si>
    <t>BTL 4625 Premium</t>
  </si>
  <si>
    <t>Urządz.wielof. CANON Pixma</t>
  </si>
  <si>
    <t>Notebook Lenovo</t>
  </si>
  <si>
    <t>Monitor Iiyama 24,5"</t>
  </si>
  <si>
    <t>Konsola SONY PS4 PRO</t>
  </si>
  <si>
    <t>Gogle SONY do konsoli</t>
  </si>
  <si>
    <t>Notebooki ASUS A512FA-BQ863T - 2 szt</t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</si>
  <si>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</si>
  <si>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przenośnego</t>
    </r>
    <r>
      <rPr>
        <b/>
        <i/>
        <sz val="10"/>
        <rFont val="Arial"/>
        <family val="2"/>
        <charset val="238"/>
      </rPr>
      <t xml:space="preserve"> </t>
    </r>
  </si>
  <si>
    <t>Szkoła Podstawowa w Orchowie ul.Szkolna 11 62-436 Orchowo</t>
  </si>
  <si>
    <t>Terminal vCloudPoin V1 zero</t>
  </si>
  <si>
    <t>brak danych</t>
  </si>
  <si>
    <t>Środowiskowy Dom Samopomocy</t>
  </si>
  <si>
    <t>bydynek ŚDS</t>
  </si>
  <si>
    <t>Orchowo, ul. Wyzwolenia</t>
  </si>
  <si>
    <t>rekreacja, przystanek</t>
  </si>
  <si>
    <t>Okres ubezpieczenia OC i NW- 3 okresy roczne - bez NNW przyczep</t>
  </si>
  <si>
    <t xml:space="preserve">Okres ubezpieczenia AC i KR- 3 okresy roczne </t>
  </si>
  <si>
    <t>Budynek szkolny Różanna + pawilon</t>
  </si>
  <si>
    <t xml:space="preserve">oczyszczalnie ścieków, place zabaw, namioty o wartości  8 349,00 zł przechowywane w budynkach świetlic </t>
  </si>
  <si>
    <t>Winda przy budynku szkolnym</t>
  </si>
  <si>
    <t>Tabela nr 2 - Wykaz budynków i budowli w Gminie Orchowo</t>
  </si>
  <si>
    <t>tabela 7 - Wykaz maszyn</t>
  </si>
  <si>
    <t>tak- wartość wiersz nżej</t>
  </si>
  <si>
    <t>nr</t>
  </si>
  <si>
    <t>Poszkodowany</t>
  </si>
  <si>
    <t>Ryzyko</t>
  </si>
  <si>
    <t>Data Szkody</t>
  </si>
  <si>
    <t>Opis szkody</t>
  </si>
  <si>
    <t>Suma wypłat</t>
  </si>
  <si>
    <t>Urząd Gminy Orchowo</t>
  </si>
  <si>
    <t>Mienie od ognia i innych zdarzeń</t>
  </si>
  <si>
    <t>Uszkodzenie szafy sterowniczej wraz z osprzętem i pompą wskutek wyładowań atmosferycznych.</t>
  </si>
  <si>
    <t>Uszkodzenie pokrycia dachu oraz zalanie pomieszczeń wskutek huraganowego wiatru oraz intensywnych opadów deszczu</t>
  </si>
  <si>
    <t>Uszkodzenie pokrycia dachu oraz zalanie pomieszczeń wskutek huraganowego wiatru i obfitych opadów deszczu</t>
  </si>
  <si>
    <t>Zespól Szkolno-Przedszkolny w Orchowie</t>
  </si>
  <si>
    <t>Zalanie łazienki i sali zajęć na parterze przedszkola w wyniku pęknięciaelementu przy kranie.</t>
  </si>
  <si>
    <t>osoba trzecia</t>
  </si>
  <si>
    <t>OC dróg</t>
  </si>
  <si>
    <t>Uraz ciała powstały wskutek upadku na nierównej nawierzchni chodnika</t>
  </si>
  <si>
    <t>Uszkodzenie pojazdu na drodze wskutek zahaczenia o wystającą metalową pokrywę od zaworu wodociągowego.</t>
  </si>
  <si>
    <t>Szyby</t>
  </si>
  <si>
    <t>Wybicie szyby w wiacie przystankowej wskutek wandalizmu-sprawca nieznany.</t>
  </si>
  <si>
    <t>uszkodzenia pokrycia dachowego oraz opierzenia i zalanie.</t>
  </si>
  <si>
    <t>OC ogólne</t>
  </si>
  <si>
    <t>Uszkodzenie szyby w oknie wskutek uderzenia kamienia podczas koszenia trawy w sołectwie.</t>
  </si>
  <si>
    <t>Uszkodzenie szyby w zegarze wiszącym na przystanku autobusowym wskutek dewastacji dokonanej przez nieznanych sprawców</t>
  </si>
  <si>
    <t>Uszkodzenie zadaszenia w wiacie przystankowej prawdopodobnie wskutek działania osób trzecich</t>
  </si>
  <si>
    <t>Zalanie sufitu w budynku szkoły wskutek intensywnych opadów deszczu.</t>
  </si>
  <si>
    <t>zalanie pomieszczeń wskutek awarii instalacji wodociągowej</t>
  </si>
  <si>
    <t>Zniszczenie wyposażenia na placu zabaw wskutek dewastacji.</t>
  </si>
  <si>
    <t>Zalanie pomieszczeń  w budynku przedszkola w wyniku pęknięcia śrubunku przy zaworze kaloryfera na piętrze.</t>
  </si>
  <si>
    <t xml:space="preserve">tabela nr 8 </t>
  </si>
  <si>
    <t>szkodowość Gminy Orchowo za okres 01.01.2017 - 20.01.2020 opracaowana na podstawie raportów szkodowych ubezpeiczycieli.  Brak rezerw na szkodach.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</si>
</sst>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#,##0.00\ _z_ł"/>
  </numFmts>
  <fonts count="3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0"/>
      <color indexed="6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rgb="FFFF0000"/>
      <name val="Arial"/>
      <family val="2"/>
      <charset val="238"/>
    </font>
    <font>
      <u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4"/>
      <name val="Arial"/>
      <family val="2"/>
      <charset val="238"/>
    </font>
    <font>
      <i/>
      <sz val="12"/>
      <name val="Arial"/>
      <family val="2"/>
      <charset val="238"/>
    </font>
    <font>
      <sz val="13"/>
      <name val="Arial"/>
      <family val="2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i/>
      <u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4" fontId="2" fillId="0" borderId="1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8" fontId="2" fillId="0" borderId="12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6" xfId="0" applyFont="1" applyFill="1" applyBorder="1" applyAlignment="1">
      <alignment horizontal="center" vertical="center" wrapText="1"/>
    </xf>
    <xf numFmtId="164" fontId="9" fillId="0" borderId="16" xfId="0" applyNumberFormat="1" applyFont="1" applyFill="1" applyBorder="1" applyAlignment="1">
      <alignment horizontal="right" vertical="center" wrapText="1"/>
    </xf>
    <xf numFmtId="164" fontId="10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44" fontId="8" fillId="0" borderId="0" xfId="0" applyNumberFormat="1" applyFont="1"/>
    <xf numFmtId="0" fontId="8" fillId="0" borderId="0" xfId="0" applyFont="1" applyAlignment="1">
      <alignment vertical="center" wrapText="1"/>
    </xf>
    <xf numFmtId="44" fontId="9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4" fontId="8" fillId="0" borderId="0" xfId="0" applyNumberFormat="1" applyFont="1" applyAlignment="1">
      <alignment horizontal="right" vertical="center" wrapText="1"/>
    </xf>
    <xf numFmtId="44" fontId="9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6" xfId="0" quotePrefix="1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0" borderId="16" xfId="4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/>
    </xf>
    <xf numFmtId="165" fontId="1" fillId="0" borderId="16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4" fontId="8" fillId="0" borderId="16" xfId="6" applyNumberFormat="1" applyFont="1" applyFill="1" applyBorder="1" applyAlignment="1">
      <alignment horizontal="center" vertical="center" wrapText="1"/>
    </xf>
    <xf numFmtId="44" fontId="8" fillId="0" borderId="16" xfId="1" applyNumberFormat="1" applyFont="1" applyFill="1" applyBorder="1" applyAlignment="1">
      <alignment horizontal="center" vertical="center" wrapText="1"/>
    </xf>
    <xf numFmtId="44" fontId="9" fillId="0" borderId="16" xfId="1" applyNumberFormat="1" applyFont="1" applyFill="1" applyBorder="1" applyAlignment="1">
      <alignment horizontal="center" vertical="center" wrapText="1"/>
    </xf>
    <xf numFmtId="44" fontId="8" fillId="0" borderId="0" xfId="0" applyNumberFormat="1" applyFont="1" applyAlignment="1">
      <alignment horizontal="center" vertical="center" wrapText="1"/>
    </xf>
    <xf numFmtId="44" fontId="9" fillId="0" borderId="0" xfId="0" applyNumberFormat="1" applyFont="1" applyAlignment="1">
      <alignment horizontal="center" vertical="center" wrapText="1"/>
    </xf>
    <xf numFmtId="44" fontId="8" fillId="0" borderId="18" xfId="1" applyNumberFormat="1" applyFont="1" applyFill="1" applyBorder="1" applyAlignment="1">
      <alignment horizontal="center" vertical="center" wrapText="1"/>
    </xf>
    <xf numFmtId="44" fontId="8" fillId="4" borderId="18" xfId="6" applyNumberFormat="1" applyFont="1" applyFill="1" applyBorder="1" applyAlignment="1">
      <alignment horizontal="center" vertical="center" wrapText="1"/>
    </xf>
    <xf numFmtId="44" fontId="8" fillId="4" borderId="18" xfId="1" applyNumberFormat="1" applyFont="1" applyFill="1" applyBorder="1" applyAlignment="1">
      <alignment horizontal="center" vertical="center" wrapText="1"/>
    </xf>
    <xf numFmtId="44" fontId="8" fillId="0" borderId="18" xfId="3" applyNumberFormat="1" applyFont="1" applyFill="1" applyBorder="1" applyAlignment="1">
      <alignment horizontal="center" vertical="center" wrapText="1"/>
    </xf>
    <xf numFmtId="44" fontId="8" fillId="0" borderId="16" xfId="1" applyNumberFormat="1" applyFont="1" applyBorder="1" applyAlignment="1">
      <alignment horizontal="center" vertical="center" wrapText="1"/>
    </xf>
    <xf numFmtId="44" fontId="8" fillId="0" borderId="16" xfId="3" applyNumberFormat="1" applyFont="1" applyBorder="1" applyAlignment="1">
      <alignment horizontal="center" vertical="center" wrapText="1"/>
    </xf>
    <xf numFmtId="44" fontId="8" fillId="4" borderId="28" xfId="1" applyNumberFormat="1" applyFont="1" applyFill="1" applyBorder="1" applyAlignment="1">
      <alignment horizontal="center" vertical="center" wrapText="1"/>
    </xf>
    <xf numFmtId="44" fontId="8" fillId="0" borderId="28" xfId="1" applyNumberFormat="1" applyFont="1" applyFill="1" applyBorder="1" applyAlignment="1">
      <alignment horizontal="center" vertical="center" wrapText="1"/>
    </xf>
    <xf numFmtId="44" fontId="8" fillId="0" borderId="28" xfId="3" applyNumberFormat="1" applyFont="1" applyFill="1" applyBorder="1" applyAlignment="1">
      <alignment horizontal="center" vertical="center" wrapText="1"/>
    </xf>
    <xf numFmtId="44" fontId="8" fillId="0" borderId="28" xfId="6" applyNumberFormat="1" applyFont="1" applyFill="1" applyBorder="1" applyAlignment="1">
      <alignment horizontal="center" vertical="center" wrapText="1"/>
    </xf>
    <xf numFmtId="44" fontId="8" fillId="0" borderId="29" xfId="6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8" xfId="1" applyNumberFormat="1" applyFont="1" applyFill="1" applyBorder="1" applyAlignment="1">
      <alignment horizontal="center" vertical="center" wrapText="1"/>
    </xf>
    <xf numFmtId="49" fontId="8" fillId="0" borderId="27" xfId="1" applyNumberFormat="1" applyFont="1" applyFill="1" applyBorder="1" applyAlignment="1">
      <alignment horizontal="center" vertical="center" wrapText="1"/>
    </xf>
    <xf numFmtId="49" fontId="8" fillId="0" borderId="16" xfId="1" applyNumberFormat="1" applyFont="1" applyFill="1" applyBorder="1" applyAlignment="1">
      <alignment horizontal="center" vertical="center" wrapText="1"/>
    </xf>
    <xf numFmtId="49" fontId="8" fillId="0" borderId="29" xfId="1" applyNumberFormat="1" applyFont="1" applyFill="1" applyBorder="1" applyAlignment="1">
      <alignment horizontal="center" vertical="center" wrapText="1"/>
    </xf>
    <xf numFmtId="49" fontId="8" fillId="0" borderId="30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4" fontId="8" fillId="0" borderId="18" xfId="1" applyNumberFormat="1" applyFont="1" applyFill="1" applyBorder="1" applyAlignment="1">
      <alignment horizontal="left" vertical="center" wrapText="1"/>
    </xf>
    <xf numFmtId="44" fontId="8" fillId="0" borderId="16" xfId="1" applyNumberFormat="1" applyFont="1" applyFill="1" applyBorder="1" applyAlignment="1">
      <alignment horizontal="left" vertical="center" wrapText="1"/>
    </xf>
    <xf numFmtId="44" fontId="8" fillId="4" borderId="28" xfId="1" applyNumberFormat="1" applyFont="1" applyFill="1" applyBorder="1" applyAlignment="1">
      <alignment horizontal="left" vertical="center" wrapText="1"/>
    </xf>
    <xf numFmtId="44" fontId="8" fillId="0" borderId="28" xfId="1" applyNumberFormat="1" applyFont="1" applyFill="1" applyBorder="1" applyAlignment="1">
      <alignment horizontal="left" vertical="center" wrapText="1"/>
    </xf>
    <xf numFmtId="44" fontId="8" fillId="0" borderId="29" xfId="1" applyNumberFormat="1" applyFont="1" applyFill="1" applyBorder="1" applyAlignment="1">
      <alignment horizontal="left" vertical="center" wrapText="1"/>
    </xf>
    <xf numFmtId="49" fontId="8" fillId="0" borderId="20" xfId="1" applyNumberFormat="1" applyFont="1" applyFill="1" applyBorder="1" applyAlignment="1">
      <alignment horizontal="center" vertical="center" wrapText="1"/>
    </xf>
    <xf numFmtId="44" fontId="8" fillId="0" borderId="19" xfId="1" applyNumberFormat="1" applyFont="1" applyFill="1" applyBorder="1" applyAlignment="1">
      <alignment horizontal="left" vertical="center" wrapText="1"/>
    </xf>
    <xf numFmtId="44" fontId="8" fillId="0" borderId="19" xfId="6" applyNumberFormat="1" applyFont="1" applyFill="1" applyBorder="1" applyAlignment="1">
      <alignment horizontal="center" vertical="center" wrapText="1"/>
    </xf>
    <xf numFmtId="44" fontId="8" fillId="0" borderId="19" xfId="3" applyNumberFormat="1" applyFont="1" applyFill="1" applyBorder="1" applyAlignment="1">
      <alignment horizontal="center" vertical="center" wrapText="1"/>
    </xf>
    <xf numFmtId="44" fontId="8" fillId="9" borderId="16" xfId="0" applyNumberFormat="1" applyFont="1" applyFill="1" applyBorder="1" applyAlignment="1">
      <alignment horizontal="center" vertical="center" wrapText="1"/>
    </xf>
    <xf numFmtId="49" fontId="8" fillId="8" borderId="16" xfId="1" applyNumberFormat="1" applyFont="1" applyFill="1" applyBorder="1" applyAlignment="1">
      <alignment horizontal="center" vertical="center" wrapText="1"/>
    </xf>
    <xf numFmtId="44" fontId="8" fillId="8" borderId="16" xfId="1" applyNumberFormat="1" applyFont="1" applyFill="1" applyBorder="1" applyAlignment="1">
      <alignment horizontal="center" vertical="center" wrapText="1"/>
    </xf>
    <xf numFmtId="44" fontId="8" fillId="4" borderId="16" xfId="6" applyNumberFormat="1" applyFont="1" applyFill="1" applyBorder="1" applyAlignment="1">
      <alignment horizontal="center" vertical="center" wrapText="1"/>
    </xf>
    <xf numFmtId="44" fontId="8" fillId="4" borderId="16" xfId="1" applyNumberFormat="1" applyFont="1" applyFill="1" applyBorder="1" applyAlignment="1">
      <alignment horizontal="center" vertical="center" wrapText="1"/>
    </xf>
    <xf numFmtId="44" fontId="8" fillId="12" borderId="16" xfId="0" applyNumberFormat="1" applyFont="1" applyFill="1" applyBorder="1" applyAlignment="1">
      <alignment horizontal="center" vertical="center" wrapText="1"/>
    </xf>
    <xf numFmtId="49" fontId="9" fillId="0" borderId="16" xfId="1" applyNumberFormat="1" applyFont="1" applyFill="1" applyBorder="1" applyAlignment="1">
      <alignment horizontal="center" vertical="center" wrapText="1"/>
    </xf>
    <xf numFmtId="49" fontId="9" fillId="8" borderId="16" xfId="1" applyNumberFormat="1" applyFont="1" applyFill="1" applyBorder="1" applyAlignment="1">
      <alignment horizontal="center" vertical="center" wrapText="1"/>
    </xf>
    <xf numFmtId="44" fontId="9" fillId="8" borderId="16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16" xfId="0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0" fontId="8" fillId="0" borderId="16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49" fontId="16" fillId="0" borderId="16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3" fontId="1" fillId="0" borderId="16" xfId="7" applyFont="1" applyFill="1" applyBorder="1" applyAlignment="1">
      <alignment horizontal="center" vertical="center" wrapText="1"/>
    </xf>
    <xf numFmtId="43" fontId="1" fillId="0" borderId="16" xfId="7" applyFont="1" applyFill="1" applyBorder="1" applyAlignment="1">
      <alignment vertical="center" wrapText="1"/>
    </xf>
    <xf numFmtId="43" fontId="1" fillId="0" borderId="0" xfId="7" applyFont="1"/>
    <xf numFmtId="43" fontId="1" fillId="0" borderId="0" xfId="7" applyFont="1" applyFill="1"/>
    <xf numFmtId="0" fontId="19" fillId="0" borderId="16" xfId="0" applyFont="1" applyFill="1" applyBorder="1" applyAlignment="1">
      <alignment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0" xfId="0" applyFont="1" applyFill="1"/>
    <xf numFmtId="0" fontId="1" fillId="5" borderId="0" xfId="0" applyFont="1" applyFill="1" applyBorder="1" applyAlignment="1">
      <alignment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6" fillId="0" borderId="0" xfId="0" applyFont="1"/>
    <xf numFmtId="0" fontId="9" fillId="13" borderId="16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44" fontId="1" fillId="9" borderId="16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164" fontId="19" fillId="0" borderId="16" xfId="0" applyNumberFormat="1" applyFont="1" applyFill="1" applyBorder="1" applyAlignment="1">
      <alignment vertical="center" wrapText="1"/>
    </xf>
    <xf numFmtId="164" fontId="19" fillId="0" borderId="16" xfId="0" applyNumberFormat="1" applyFont="1" applyFill="1" applyBorder="1" applyAlignment="1">
      <alignment horizontal="center" vertical="center" wrapText="1"/>
    </xf>
    <xf numFmtId="49" fontId="1" fillId="0" borderId="16" xfId="8" applyNumberFormat="1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right" vertical="center" wrapText="1"/>
    </xf>
    <xf numFmtId="164" fontId="20" fillId="0" borderId="16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4" fontId="1" fillId="0" borderId="0" xfId="0" applyNumberFormat="1" applyFont="1" applyFill="1" applyAlignment="1">
      <alignment horizontal="center" vertical="center"/>
    </xf>
    <xf numFmtId="44" fontId="1" fillId="0" borderId="16" xfId="2" applyNumberFormat="1" applyFont="1" applyFill="1" applyBorder="1" applyAlignment="1">
      <alignment horizontal="center" vertical="center" wrapText="1"/>
    </xf>
    <xf numFmtId="44" fontId="1" fillId="0" borderId="16" xfId="2" applyNumberFormat="1" applyFont="1" applyFill="1" applyBorder="1" applyAlignment="1" applyProtection="1">
      <alignment horizontal="center" vertical="center" wrapText="1"/>
    </xf>
    <xf numFmtId="44" fontId="1" fillId="0" borderId="16" xfId="2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4" fontId="1" fillId="0" borderId="1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0" fillId="0" borderId="0" xfId="0" applyFont="1"/>
    <xf numFmtId="0" fontId="25" fillId="0" borderId="1" xfId="0" applyFont="1" applyBorder="1" applyAlignment="1">
      <alignment vertical="center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49" fontId="1" fillId="5" borderId="12" xfId="0" quotePrefix="1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49" fontId="1" fillId="0" borderId="12" xfId="0" quotePrefix="1" applyNumberFormat="1" applyFont="1" applyFill="1" applyBorder="1" applyAlignment="1">
      <alignment horizontal="center" vertical="center" wrapText="1"/>
    </xf>
    <xf numFmtId="0" fontId="1" fillId="5" borderId="12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14" borderId="1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49" fontId="1" fillId="5" borderId="1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4" fontId="1" fillId="0" borderId="16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44" fontId="1" fillId="5" borderId="16" xfId="0" applyNumberFormat="1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vertical="center" wrapText="1"/>
    </xf>
    <xf numFmtId="44" fontId="2" fillId="0" borderId="16" xfId="2" applyNumberFormat="1" applyFont="1" applyFill="1" applyBorder="1" applyAlignment="1">
      <alignment horizontal="right" vertical="center" wrapText="1"/>
    </xf>
    <xf numFmtId="0" fontId="1" fillId="5" borderId="16" xfId="0" applyFont="1" applyFill="1" applyBorder="1" applyAlignment="1">
      <alignment horizontal="left" vertical="center" wrapText="1"/>
    </xf>
    <xf numFmtId="0" fontId="1" fillId="5" borderId="16" xfId="0" applyNumberFormat="1" applyFont="1" applyFill="1" applyBorder="1" applyAlignment="1">
      <alignment horizontal="center" vertical="center" wrapText="1"/>
    </xf>
    <xf numFmtId="44" fontId="1" fillId="5" borderId="16" xfId="2" applyNumberFormat="1" applyFont="1" applyFill="1" applyBorder="1" applyAlignment="1" applyProtection="1">
      <alignment horizontal="right" vertical="center"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4" fontId="1" fillId="0" borderId="16" xfId="2" applyNumberFormat="1" applyFont="1" applyFill="1" applyBorder="1" applyAlignment="1">
      <alignment horizontal="right" vertical="center" wrapText="1"/>
    </xf>
    <xf numFmtId="44" fontId="2" fillId="0" borderId="16" xfId="0" applyNumberFormat="1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44" fontId="1" fillId="0" borderId="6" xfId="0" applyNumberFormat="1" applyFont="1" applyFill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6" xfId="5" applyFont="1" applyFill="1" applyBorder="1" applyAlignment="1">
      <alignment vertical="center" wrapText="1"/>
    </xf>
    <xf numFmtId="0" fontId="1" fillId="0" borderId="16" xfId="5" applyFont="1" applyFill="1" applyBorder="1" applyAlignment="1">
      <alignment horizontal="center" vertical="center" wrapText="1"/>
    </xf>
    <xf numFmtId="44" fontId="1" fillId="0" borderId="16" xfId="2" applyNumberFormat="1" applyFont="1" applyFill="1" applyBorder="1" applyAlignment="1" applyProtection="1">
      <alignment horizontal="right" vertical="center" wrapText="1"/>
    </xf>
    <xf numFmtId="0" fontId="1" fillId="5" borderId="16" xfId="5" applyFont="1" applyFill="1" applyBorder="1" applyAlignment="1">
      <alignment vertical="center" wrapText="1"/>
    </xf>
    <xf numFmtId="0" fontId="1" fillId="5" borderId="16" xfId="5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8" fontId="1" fillId="0" borderId="0" xfId="0" applyNumberFormat="1" applyFont="1" applyFill="1" applyAlignment="1">
      <alignment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44" fontId="1" fillId="0" borderId="16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44" fontId="1" fillId="0" borderId="16" xfId="0" applyNumberFormat="1" applyFont="1" applyBorder="1" applyAlignment="1">
      <alignment horizontal="right" vertical="center"/>
    </xf>
    <xf numFmtId="44" fontId="1" fillId="5" borderId="16" xfId="2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5" borderId="20" xfId="0" applyFont="1" applyFill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/>
    <xf numFmtId="0" fontId="1" fillId="0" borderId="28" xfId="0" applyFont="1" applyBorder="1" applyAlignment="1">
      <alignment vertical="center" wrapText="1"/>
    </xf>
    <xf numFmtId="0" fontId="1" fillId="9" borderId="16" xfId="0" applyFont="1" applyFill="1" applyBorder="1" applyAlignment="1">
      <alignment horizontal="center" vertical="center"/>
    </xf>
    <xf numFmtId="0" fontId="1" fillId="0" borderId="16" xfId="0" quotePrefix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4" fontId="1" fillId="0" borderId="16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164" fontId="1" fillId="0" borderId="16" xfId="2" applyNumberFormat="1" applyFont="1" applyFill="1" applyBorder="1" applyAlignment="1" applyProtection="1">
      <alignment horizontal="right" vertical="center" wrapText="1"/>
    </xf>
    <xf numFmtId="164" fontId="1" fillId="5" borderId="16" xfId="2" applyNumberFormat="1" applyFont="1" applyFill="1" applyBorder="1" applyAlignment="1" applyProtection="1">
      <alignment horizontal="right" vertical="center" wrapText="1"/>
    </xf>
    <xf numFmtId="164" fontId="1" fillId="0" borderId="16" xfId="7" applyNumberFormat="1" applyFont="1" applyFill="1" applyBorder="1" applyAlignment="1" applyProtection="1">
      <alignment horizontal="right" vertical="center" wrapText="1"/>
    </xf>
    <xf numFmtId="164" fontId="1" fillId="5" borderId="16" xfId="7" applyNumberFormat="1" applyFont="1" applyFill="1" applyBorder="1" applyAlignment="1" applyProtection="1">
      <alignment horizontal="right" vertical="center" wrapText="1"/>
    </xf>
    <xf numFmtId="164" fontId="1" fillId="7" borderId="16" xfId="2" applyNumberFormat="1" applyFont="1" applyFill="1" applyBorder="1" applyAlignment="1">
      <alignment horizontal="right" vertical="center" wrapText="1"/>
    </xf>
    <xf numFmtId="164" fontId="1" fillId="0" borderId="16" xfId="2" applyNumberFormat="1" applyFont="1" applyBorder="1" applyAlignment="1">
      <alignment horizontal="right" vertical="center" wrapText="1"/>
    </xf>
    <xf numFmtId="164" fontId="1" fillId="0" borderId="16" xfId="2" applyNumberFormat="1" applyFont="1" applyFill="1" applyBorder="1" applyAlignment="1">
      <alignment horizontal="right" vertical="center" wrapText="1"/>
    </xf>
    <xf numFmtId="164" fontId="1" fillId="5" borderId="16" xfId="2" applyNumberFormat="1" applyFont="1" applyFill="1" applyBorder="1" applyAlignment="1">
      <alignment horizontal="right" vertical="center" wrapText="1"/>
    </xf>
    <xf numFmtId="164" fontId="1" fillId="0" borderId="16" xfId="0" applyNumberFormat="1" applyFont="1" applyFill="1" applyBorder="1" applyAlignment="1">
      <alignment horizontal="right" vertical="center" wrapText="1"/>
    </xf>
    <xf numFmtId="164" fontId="1" fillId="0" borderId="16" xfId="8" applyNumberFormat="1" applyFont="1" applyFill="1" applyBorder="1" applyAlignment="1">
      <alignment horizontal="right" vertical="center" wrapText="1"/>
    </xf>
    <xf numFmtId="49" fontId="18" fillId="9" borderId="16" xfId="0" applyNumberFormat="1" applyFont="1" applyFill="1" applyBorder="1" applyAlignment="1">
      <alignment horizontal="center" vertical="center" wrapText="1"/>
    </xf>
    <xf numFmtId="0" fontId="8" fillId="9" borderId="0" xfId="0" applyFont="1" applyFill="1"/>
    <xf numFmtId="0" fontId="16" fillId="9" borderId="0" xfId="0" applyFont="1" applyFill="1"/>
    <xf numFmtId="4" fontId="19" fillId="0" borderId="16" xfId="0" applyNumberFormat="1" applyFont="1" applyFill="1" applyBorder="1" applyAlignment="1">
      <alignment vertical="center" wrapText="1"/>
    </xf>
    <xf numFmtId="43" fontId="1" fillId="0" borderId="16" xfId="7" applyFont="1" applyBorder="1" applyAlignment="1">
      <alignment vertical="center" wrapText="1"/>
    </xf>
    <xf numFmtId="49" fontId="1" fillId="0" borderId="16" xfId="7" applyNumberFormat="1" applyFont="1" applyBorder="1" applyAlignment="1">
      <alignment horizontal="center" vertical="center" wrapText="1"/>
    </xf>
    <xf numFmtId="43" fontId="1" fillId="0" borderId="16" xfId="7" applyFont="1" applyBorder="1" applyAlignment="1">
      <alignment horizontal="center" vertical="center" wrapText="1"/>
    </xf>
    <xf numFmtId="0" fontId="1" fillId="7" borderId="16" xfId="0" applyFont="1" applyFill="1" applyBorder="1" applyAlignment="1">
      <alignment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vertical="center" wrapText="1"/>
    </xf>
    <xf numFmtId="164" fontId="9" fillId="0" borderId="16" xfId="2" applyNumberFormat="1" applyFont="1" applyFill="1" applyBorder="1" applyAlignment="1">
      <alignment horizontal="right" vertical="center" wrapText="1"/>
    </xf>
    <xf numFmtId="164" fontId="9" fillId="10" borderId="16" xfId="2" applyNumberFormat="1" applyFont="1" applyFill="1" applyBorder="1" applyAlignment="1">
      <alignment horizontal="right" vertical="center" wrapText="1"/>
    </xf>
    <xf numFmtId="0" fontId="16" fillId="9" borderId="16" xfId="0" applyFont="1" applyFill="1" applyBorder="1" applyAlignment="1">
      <alignment horizontal="center" vertical="center" wrapText="1"/>
    </xf>
    <xf numFmtId="49" fontId="8" fillId="9" borderId="16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164" fontId="9" fillId="9" borderId="16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43" fontId="1" fillId="6" borderId="16" xfId="7" applyFont="1" applyFill="1" applyBorder="1" applyAlignment="1">
      <alignment horizontal="center" vertical="center" wrapText="1"/>
    </xf>
    <xf numFmtId="0" fontId="1" fillId="0" borderId="16" xfId="7" applyNumberFormat="1" applyFont="1" applyFill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right" vertical="center" wrapText="1"/>
    </xf>
    <xf numFmtId="164" fontId="1" fillId="5" borderId="16" xfId="0" applyNumberFormat="1" applyFont="1" applyFill="1" applyBorder="1" applyAlignment="1">
      <alignment horizontal="right" vertical="center" wrapText="1"/>
    </xf>
    <xf numFmtId="164" fontId="1" fillId="5" borderId="16" xfId="0" applyNumberFormat="1" applyFont="1" applyFill="1" applyBorder="1" applyAlignment="1">
      <alignment horizontal="right" vertical="center"/>
    </xf>
    <xf numFmtId="164" fontId="19" fillId="0" borderId="16" xfId="0" applyNumberFormat="1" applyFont="1" applyFill="1" applyBorder="1" applyAlignment="1">
      <alignment horizontal="right" vertical="center" wrapText="1"/>
    </xf>
    <xf numFmtId="164" fontId="1" fillId="0" borderId="16" xfId="0" applyNumberFormat="1" applyFont="1" applyFill="1" applyBorder="1" applyAlignment="1">
      <alignment horizontal="right" vertical="center"/>
    </xf>
    <xf numFmtId="164" fontId="2" fillId="0" borderId="16" xfId="2" applyNumberFormat="1" applyFont="1" applyFill="1" applyBorder="1" applyAlignment="1">
      <alignment horizontal="right" vertical="center" wrapText="1"/>
    </xf>
    <xf numFmtId="164" fontId="2" fillId="10" borderId="16" xfId="2" applyNumberFormat="1" applyFont="1" applyFill="1" applyBorder="1" applyAlignment="1">
      <alignment horizontal="right" vertical="center" wrapText="1"/>
    </xf>
    <xf numFmtId="164" fontId="8" fillId="0" borderId="0" xfId="0" applyNumberFormat="1" applyFont="1" applyAlignment="1">
      <alignment horizontal="right"/>
    </xf>
    <xf numFmtId="164" fontId="9" fillId="9" borderId="21" xfId="0" applyNumberFormat="1" applyFont="1" applyFill="1" applyBorder="1" applyAlignment="1">
      <alignment horizontal="right" vertical="center"/>
    </xf>
    <xf numFmtId="164" fontId="9" fillId="10" borderId="9" xfId="0" applyNumberFormat="1" applyFont="1" applyFill="1" applyBorder="1" applyAlignment="1">
      <alignment horizontal="right" vertical="center"/>
    </xf>
    <xf numFmtId="0" fontId="1" fillId="5" borderId="16" xfId="0" applyFont="1" applyFill="1" applyBorder="1" applyAlignment="1">
      <alignment horizontal="center" vertical="center"/>
    </xf>
    <xf numFmtId="0" fontId="18" fillId="9" borderId="1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8" fontId="8" fillId="0" borderId="16" xfId="3" applyNumberFormat="1" applyFont="1" applyBorder="1" applyAlignment="1">
      <alignment horizontal="right" vertical="center" wrapText="1"/>
    </xf>
    <xf numFmtId="164" fontId="1" fillId="0" borderId="16" xfId="0" applyNumberFormat="1" applyFont="1" applyFill="1" applyBorder="1" applyAlignment="1">
      <alignment vertical="center" wrapText="1"/>
    </xf>
    <xf numFmtId="0" fontId="2" fillId="0" borderId="0" xfId="0" applyFont="1"/>
    <xf numFmtId="0" fontId="20" fillId="0" borderId="0" xfId="0" applyFont="1" applyFill="1" applyAlignment="1">
      <alignment horizontal="right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164" fontId="1" fillId="5" borderId="1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5" borderId="17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5" borderId="12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4" fontId="1" fillId="0" borderId="0" xfId="0" applyNumberFormat="1" applyFont="1" applyAlignment="1">
      <alignment vertical="center"/>
    </xf>
    <xf numFmtId="44" fontId="3" fillId="0" borderId="0" xfId="0" applyNumberFormat="1" applyFont="1" applyAlignment="1">
      <alignment horizontal="right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6" fillId="0" borderId="12" xfId="0" applyNumberFormat="1" applyFont="1" applyFill="1" applyBorder="1" applyAlignment="1">
      <alignment horizontal="center" vertical="center"/>
    </xf>
    <xf numFmtId="44" fontId="1" fillId="0" borderId="0" xfId="0" applyNumberFormat="1" applyFont="1" applyFill="1" applyAlignment="1">
      <alignment vertical="center"/>
    </xf>
    <xf numFmtId="0" fontId="1" fillId="5" borderId="16" xfId="5" applyNumberFormat="1" applyFont="1" applyFill="1" applyBorder="1" applyAlignment="1">
      <alignment horizontal="center" vertical="center" wrapText="1"/>
    </xf>
    <xf numFmtId="164" fontId="1" fillId="5" borderId="16" xfId="8" applyNumberFormat="1" applyFont="1" applyFill="1" applyBorder="1" applyAlignment="1">
      <alignment horizontal="right" vertical="center" wrapText="1"/>
    </xf>
    <xf numFmtId="49" fontId="1" fillId="5" borderId="1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27" fillId="9" borderId="21" xfId="0" applyFont="1" applyFill="1" applyBorder="1" applyAlignment="1">
      <alignment horizontal="center" vertical="center" wrapText="1"/>
    </xf>
    <xf numFmtId="0" fontId="27" fillId="9" borderId="35" xfId="0" applyNumberFormat="1" applyFont="1" applyFill="1" applyBorder="1" applyAlignment="1">
      <alignment horizontal="center" vertical="center" wrapText="1"/>
    </xf>
    <xf numFmtId="14" fontId="27" fillId="9" borderId="35" xfId="0" applyNumberFormat="1" applyFont="1" applyFill="1" applyBorder="1" applyAlignment="1">
      <alignment horizontal="center" vertical="center" wrapText="1"/>
    </xf>
    <xf numFmtId="0" fontId="27" fillId="9" borderId="35" xfId="0" applyNumberFormat="1" applyFont="1" applyFill="1" applyBorder="1" applyAlignment="1">
      <alignment vertical="center" wrapText="1"/>
    </xf>
    <xf numFmtId="164" fontId="27" fillId="9" borderId="36" xfId="0" applyNumberFormat="1" applyFont="1" applyFill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NumberFormat="1" applyBorder="1" applyAlignment="1">
      <alignment horizontal="center" vertical="center" wrapText="1"/>
    </xf>
    <xf numFmtId="14" fontId="0" fillId="0" borderId="25" xfId="0" applyNumberFormat="1" applyBorder="1" applyAlignment="1">
      <alignment horizontal="center" vertical="center" wrapText="1"/>
    </xf>
    <xf numFmtId="0" fontId="0" fillId="0" borderId="25" xfId="0" applyNumberFormat="1" applyBorder="1" applyAlignment="1">
      <alignment vertical="center" wrapText="1"/>
    </xf>
    <xf numFmtId="164" fontId="0" fillId="5" borderId="22" xfId="0" applyNumberFormat="1" applyFill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NumberForma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6" xfId="0" applyNumberFormat="1" applyBorder="1" applyAlignment="1">
      <alignment vertical="center" wrapText="1"/>
    </xf>
    <xf numFmtId="164" fontId="0" fillId="5" borderId="14" xfId="0" applyNumberFormat="1" applyFill="1" applyBorder="1" applyAlignment="1">
      <alignment vertical="center" wrapText="1"/>
    </xf>
    <xf numFmtId="0" fontId="0" fillId="0" borderId="37" xfId="0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vertical="center" wrapText="1"/>
    </xf>
    <xf numFmtId="164" fontId="0" fillId="5" borderId="15" xfId="0" applyNumberFormat="1" applyFill="1" applyBorder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164" fontId="27" fillId="9" borderId="38" xfId="0" applyNumberFormat="1" applyFont="1" applyFill="1" applyBorder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164" fontId="1" fillId="0" borderId="16" xfId="8" applyNumberFormat="1" applyFont="1" applyFill="1" applyBorder="1" applyAlignment="1">
      <alignment horizontal="right" vertical="center" wrapText="1"/>
    </xf>
    <xf numFmtId="164" fontId="9" fillId="9" borderId="16" xfId="0" applyNumberFormat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left" vertical="center" wrapText="1"/>
    </xf>
    <xf numFmtId="49" fontId="2" fillId="9" borderId="16" xfId="0" applyNumberFormat="1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9" fillId="13" borderId="16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49" fontId="1" fillId="0" borderId="16" xfId="8" applyNumberFormat="1" applyFont="1" applyFill="1" applyBorder="1" applyAlignment="1" applyProtection="1">
      <alignment horizontal="center" vertical="center" wrapText="1"/>
    </xf>
    <xf numFmtId="49" fontId="2" fillId="13" borderId="16" xfId="0" applyNumberFormat="1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9" fillId="13" borderId="31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0" borderId="31" xfId="2" applyNumberFormat="1" applyFont="1" applyFill="1" applyBorder="1" applyAlignment="1">
      <alignment horizontal="center" vertical="center" wrapText="1"/>
    </xf>
    <xf numFmtId="164" fontId="1" fillId="0" borderId="25" xfId="2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9" fillId="9" borderId="1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1" fillId="6" borderId="16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left" vertical="center" wrapText="1"/>
    </xf>
    <xf numFmtId="44" fontId="1" fillId="0" borderId="1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23" xfId="0" applyFont="1" applyFill="1" applyBorder="1" applyAlignment="1"/>
    <xf numFmtId="0" fontId="2" fillId="6" borderId="24" xfId="0" applyFont="1" applyFill="1" applyBorder="1" applyAlignment="1"/>
    <xf numFmtId="0" fontId="2" fillId="6" borderId="27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vertical="center"/>
    </xf>
    <xf numFmtId="0" fontId="2" fillId="6" borderId="24" xfId="0" applyFont="1" applyFill="1" applyBorder="1" applyAlignment="1">
      <alignment vertical="center"/>
    </xf>
    <xf numFmtId="0" fontId="28" fillId="0" borderId="0" xfId="0" applyFont="1" applyAlignment="1">
      <alignment horizontal="center" wrapText="1"/>
    </xf>
    <xf numFmtId="44" fontId="8" fillId="9" borderId="16" xfId="0" applyNumberFormat="1" applyFont="1" applyFill="1" applyBorder="1" applyAlignment="1">
      <alignment horizontal="center" vertical="center" wrapText="1"/>
    </xf>
    <xf numFmtId="44" fontId="8" fillId="12" borderId="16" xfId="0" applyNumberFormat="1" applyFont="1" applyFill="1" applyBorder="1" applyAlignment="1">
      <alignment horizontal="center" vertical="center" wrapText="1"/>
    </xf>
    <xf numFmtId="44" fontId="1" fillId="9" borderId="16" xfId="0" applyNumberFormat="1" applyFont="1" applyFill="1" applyBorder="1" applyAlignment="1">
      <alignment horizontal="center" vertical="center"/>
    </xf>
    <xf numFmtId="0" fontId="27" fillId="9" borderId="21" xfId="0" applyNumberFormat="1" applyFont="1" applyFill="1" applyBorder="1" applyAlignment="1">
      <alignment horizontal="center" vertical="center" wrapText="1"/>
    </xf>
    <xf numFmtId="0" fontId="27" fillId="9" borderId="33" xfId="0" applyNumberFormat="1" applyFont="1" applyFill="1" applyBorder="1" applyAlignment="1">
      <alignment horizontal="center" vertical="center" wrapText="1"/>
    </xf>
    <xf numFmtId="0" fontId="27" fillId="9" borderId="34" xfId="0" applyNumberFormat="1" applyFont="1" applyFill="1" applyBorder="1" applyAlignment="1">
      <alignment horizontal="center" vertical="center" wrapText="1"/>
    </xf>
  </cellXfs>
  <cellStyles count="9">
    <cellStyle name="Dziesiętny" xfId="7" builtinId="3"/>
    <cellStyle name="Excel Built-in Normal" xfId="5"/>
    <cellStyle name="Normalny" xfId="0" builtinId="0"/>
    <cellStyle name="Normalny 2" xfId="1"/>
    <cellStyle name="Normalny 3" xfId="4"/>
    <cellStyle name="Normalny_pozostałe dane" xfId="6"/>
    <cellStyle name="Walutowy" xfId="2" builtinId="4"/>
    <cellStyle name="Walutowy 2" xfId="3"/>
    <cellStyle name="Walutowy 3" xfId="8"/>
  </cellStyles>
  <dxfs count="0"/>
  <tableStyles count="0" defaultTableStyle="TableStyleMedium9" defaultPivotStyle="PivotStyleLight16"/>
  <colors>
    <mruColors>
      <color rgb="FFD9D9D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126206</xdr:colOff>
      <xdr:row>7</xdr:row>
      <xdr:rowOff>7938</xdr:rowOff>
    </xdr:from>
    <xdr:to>
      <xdr:col>8</xdr:col>
      <xdr:colOff>709613</xdr:colOff>
      <xdr:row>8</xdr:row>
      <xdr:rowOff>310620</xdr:rowOff>
    </xdr:to>
    <xdr:sp macro="" textlink="">
      <xdr:nvSpPr>
        <xdr:cNvPr id="2" name="Text Box 1" hidden="1"/>
        <xdr:cNvSpPr txBox="1">
          <a:spLocks noChangeArrowheads="1"/>
        </xdr:cNvSpPr>
      </xdr:nvSpPr>
      <xdr:spPr bwMode="auto">
        <a:xfrm>
          <a:off x="5850731" y="2360613"/>
          <a:ext cx="1221582" cy="664632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126206</xdr:colOff>
      <xdr:row>15</xdr:row>
      <xdr:rowOff>104511</xdr:rowOff>
    </xdr:from>
    <xdr:to>
      <xdr:col>8</xdr:col>
      <xdr:colOff>709613</xdr:colOff>
      <xdr:row>16</xdr:row>
      <xdr:rowOff>307182</xdr:rowOff>
    </xdr:to>
    <xdr:sp macro="" textlink="">
      <xdr:nvSpPr>
        <xdr:cNvPr id="3" name="Text Box 2" hidden="1"/>
        <xdr:cNvSpPr txBox="1">
          <a:spLocks noChangeArrowheads="1"/>
        </xdr:cNvSpPr>
      </xdr:nvSpPr>
      <xdr:spPr bwMode="auto">
        <a:xfrm>
          <a:off x="5850731" y="5352786"/>
          <a:ext cx="1221582" cy="73607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"/>
  <sheetViews>
    <sheetView view="pageBreakPreview" zoomScale="80" zoomScaleNormal="90" zoomScaleSheetLayoutView="80" workbookViewId="0">
      <selection activeCell="K6" sqref="K6"/>
    </sheetView>
  </sheetViews>
  <sheetFormatPr defaultRowHeight="12.75" x14ac:dyDescent="0.2"/>
  <cols>
    <col min="1" max="1" width="3.5703125" style="158" customWidth="1"/>
    <col min="2" max="2" width="25.5703125" style="1" customWidth="1"/>
    <col min="3" max="3" width="16.85546875" style="138" customWidth="1"/>
    <col min="4" max="4" width="15.5703125" style="1" customWidth="1"/>
    <col min="5" max="5" width="10.85546875" style="2" customWidth="1"/>
    <col min="6" max="6" width="7.85546875" style="2" customWidth="1"/>
    <col min="7" max="7" width="23" style="2" customWidth="1"/>
    <col min="8" max="8" width="31.42578125" style="2" customWidth="1"/>
    <col min="9" max="9" width="18.140625" style="2" customWidth="1"/>
    <col min="10" max="10" width="12" style="1" customWidth="1"/>
    <col min="11" max="11" width="15" style="2" customWidth="1"/>
    <col min="12" max="16384" width="9.140625" style="1"/>
  </cols>
  <sheetData>
    <row r="1" spans="1:11" x14ac:dyDescent="0.2">
      <c r="A1" s="137" t="s">
        <v>44</v>
      </c>
      <c r="J1" s="139"/>
    </row>
    <row r="3" spans="1:11" ht="45.75" customHeight="1" x14ac:dyDescent="0.2">
      <c r="A3" s="140" t="s">
        <v>2</v>
      </c>
      <c r="B3" s="141" t="s">
        <v>3</v>
      </c>
      <c r="C3" s="142" t="s">
        <v>308</v>
      </c>
      <c r="D3" s="141" t="s">
        <v>4</v>
      </c>
      <c r="E3" s="141" t="s">
        <v>5</v>
      </c>
      <c r="F3" s="141" t="s">
        <v>1</v>
      </c>
      <c r="G3" s="142" t="s">
        <v>21</v>
      </c>
      <c r="H3" s="142" t="s">
        <v>246</v>
      </c>
      <c r="I3" s="142" t="s">
        <v>247</v>
      </c>
      <c r="J3" s="142" t="s">
        <v>6</v>
      </c>
      <c r="K3" s="142" t="s">
        <v>20</v>
      </c>
    </row>
    <row r="4" spans="1:11" ht="57" customHeight="1" x14ac:dyDescent="0.2">
      <c r="A4" s="10">
        <v>1</v>
      </c>
      <c r="B4" s="143" t="s">
        <v>48</v>
      </c>
      <c r="C4" s="144" t="s">
        <v>57</v>
      </c>
      <c r="D4" s="143" t="s">
        <v>450</v>
      </c>
      <c r="E4" s="145" t="s">
        <v>451</v>
      </c>
      <c r="F4" s="144" t="s">
        <v>713</v>
      </c>
      <c r="G4" s="146" t="s">
        <v>702</v>
      </c>
      <c r="H4" s="146" t="s">
        <v>742</v>
      </c>
      <c r="I4" s="146" t="s">
        <v>700</v>
      </c>
      <c r="J4" s="147">
        <v>37</v>
      </c>
      <c r="K4" s="148" t="s">
        <v>260</v>
      </c>
    </row>
    <row r="5" spans="1:11" s="29" customFormat="1" ht="57" customHeight="1" x14ac:dyDescent="0.2">
      <c r="A5" s="11">
        <v>2</v>
      </c>
      <c r="B5" s="143" t="s">
        <v>307</v>
      </c>
      <c r="C5" s="144" t="s">
        <v>146</v>
      </c>
      <c r="D5" s="146" t="s">
        <v>61</v>
      </c>
      <c r="E5" s="149" t="s">
        <v>50</v>
      </c>
      <c r="F5" s="150" t="s">
        <v>696</v>
      </c>
      <c r="G5" s="144" t="s">
        <v>701</v>
      </c>
      <c r="H5" s="150" t="s">
        <v>435</v>
      </c>
      <c r="I5" s="150" t="s">
        <v>72</v>
      </c>
      <c r="J5" s="151">
        <v>30</v>
      </c>
      <c r="K5" s="151">
        <v>195</v>
      </c>
    </row>
    <row r="6" spans="1:11" s="29" customFormat="1" ht="57" customHeight="1" x14ac:dyDescent="0.2">
      <c r="A6" s="10">
        <v>3</v>
      </c>
      <c r="B6" s="143" t="s">
        <v>51</v>
      </c>
      <c r="C6" s="146" t="s">
        <v>472</v>
      </c>
      <c r="D6" s="146" t="s">
        <v>52</v>
      </c>
      <c r="E6" s="152" t="s">
        <v>53</v>
      </c>
      <c r="F6" s="153" t="s">
        <v>715</v>
      </c>
      <c r="G6" s="146" t="s">
        <v>716</v>
      </c>
      <c r="H6" s="146" t="s">
        <v>221</v>
      </c>
      <c r="I6" s="146" t="s">
        <v>72</v>
      </c>
      <c r="J6" s="151">
        <v>10</v>
      </c>
      <c r="K6" s="151">
        <v>40</v>
      </c>
    </row>
    <row r="7" spans="1:11" s="285" customFormat="1" ht="57" customHeight="1" x14ac:dyDescent="0.2">
      <c r="A7" s="154">
        <v>4</v>
      </c>
      <c r="B7" s="143" t="s">
        <v>54</v>
      </c>
      <c r="C7" s="143" t="s">
        <v>59</v>
      </c>
      <c r="D7" s="143" t="s">
        <v>243</v>
      </c>
      <c r="E7" s="152" t="s">
        <v>235</v>
      </c>
      <c r="F7" s="143" t="s">
        <v>476</v>
      </c>
      <c r="G7" s="155" t="s">
        <v>301</v>
      </c>
      <c r="H7" s="284" t="s">
        <v>260</v>
      </c>
      <c r="I7" s="155" t="s">
        <v>302</v>
      </c>
      <c r="J7" s="151">
        <v>3</v>
      </c>
      <c r="K7" s="151" t="s">
        <v>260</v>
      </c>
    </row>
    <row r="8" spans="1:11" s="29" customFormat="1" ht="57" customHeight="1" x14ac:dyDescent="0.2">
      <c r="A8" s="154">
        <v>5</v>
      </c>
      <c r="B8" s="143" t="s">
        <v>55</v>
      </c>
      <c r="C8" s="152" t="s">
        <v>60</v>
      </c>
      <c r="D8" s="146" t="s">
        <v>62</v>
      </c>
      <c r="E8" s="152" t="s">
        <v>56</v>
      </c>
      <c r="F8" s="152" t="s">
        <v>477</v>
      </c>
      <c r="G8" s="152" t="s">
        <v>171</v>
      </c>
      <c r="H8" s="152" t="s">
        <v>260</v>
      </c>
      <c r="I8" s="152" t="s">
        <v>260</v>
      </c>
      <c r="J8" s="151">
        <v>13</v>
      </c>
      <c r="K8" s="148" t="s">
        <v>260</v>
      </c>
    </row>
    <row r="9" spans="1:11" s="29" customFormat="1" ht="57" customHeight="1" x14ac:dyDescent="0.2">
      <c r="A9" s="154">
        <v>6</v>
      </c>
      <c r="B9" s="143" t="s">
        <v>239</v>
      </c>
      <c r="C9" s="152" t="s">
        <v>350</v>
      </c>
      <c r="D9" s="146" t="s">
        <v>242</v>
      </c>
      <c r="E9" s="152" t="s">
        <v>244</v>
      </c>
      <c r="F9" s="156" t="s">
        <v>712</v>
      </c>
      <c r="G9" s="152" t="s">
        <v>711</v>
      </c>
      <c r="H9" s="155" t="s">
        <v>260</v>
      </c>
      <c r="I9" s="155"/>
      <c r="J9" s="151"/>
      <c r="K9" s="151"/>
    </row>
    <row r="10" spans="1:11" ht="57" customHeight="1" x14ac:dyDescent="0.2">
      <c r="A10" s="154">
        <v>7</v>
      </c>
      <c r="B10" s="143" t="s">
        <v>240</v>
      </c>
      <c r="C10" s="143" t="s">
        <v>259</v>
      </c>
      <c r="D10" s="151" t="s">
        <v>258</v>
      </c>
      <c r="E10" s="151">
        <v>302216404</v>
      </c>
      <c r="F10" s="151" t="s">
        <v>483</v>
      </c>
      <c r="G10" s="151" t="s">
        <v>245</v>
      </c>
      <c r="H10" s="151" t="s">
        <v>260</v>
      </c>
      <c r="I10" s="151" t="s">
        <v>734</v>
      </c>
      <c r="J10" s="151">
        <v>15</v>
      </c>
      <c r="K10" s="151">
        <v>60</v>
      </c>
    </row>
    <row r="11" spans="1:11" s="105" customFormat="1" ht="57" customHeight="1" x14ac:dyDescent="0.2">
      <c r="A11" s="154">
        <v>8</v>
      </c>
      <c r="B11" s="143" t="s">
        <v>698</v>
      </c>
      <c r="C11" s="143" t="s">
        <v>58</v>
      </c>
      <c r="D11" s="157" t="s">
        <v>268</v>
      </c>
      <c r="E11" s="157">
        <v>311620437</v>
      </c>
      <c r="F11" s="156" t="s">
        <v>696</v>
      </c>
      <c r="G11" s="143" t="s">
        <v>269</v>
      </c>
      <c r="H11" s="143" t="s">
        <v>697</v>
      </c>
      <c r="I11" s="143" t="s">
        <v>699</v>
      </c>
      <c r="J11" s="151">
        <v>26</v>
      </c>
      <c r="K11" s="151">
        <v>131</v>
      </c>
    </row>
  </sheetData>
  <phoneticPr fontId="5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9"/>
  <sheetViews>
    <sheetView view="pageBreakPreview" topLeftCell="C1" zoomScale="115" zoomScaleNormal="80" zoomScaleSheetLayoutView="115" workbookViewId="0">
      <pane ySplit="3" topLeftCell="A85" activePane="bottomLeft" state="frozen"/>
      <selection pane="bottomLeft" activeCell="K97" sqref="K97"/>
    </sheetView>
  </sheetViews>
  <sheetFormatPr defaultRowHeight="12.75" x14ac:dyDescent="0.2"/>
  <cols>
    <col min="1" max="1" width="5.42578125" style="86" customWidth="1"/>
    <col min="2" max="2" width="30.28515625" style="20" customWidth="1"/>
    <col min="3" max="3" width="14.140625" style="16" customWidth="1"/>
    <col min="4" max="4" width="11.7109375" style="15" customWidth="1"/>
    <col min="5" max="5" width="11.85546875" style="12" customWidth="1"/>
    <col min="6" max="6" width="12.5703125" style="15" customWidth="1"/>
    <col min="7" max="7" width="9.5703125" style="16" customWidth="1"/>
    <col min="8" max="8" width="17.28515625" style="244" customWidth="1"/>
    <col min="9" max="9" width="19.140625" style="244" customWidth="1"/>
    <col min="10" max="10" width="18" style="15" customWidth="1"/>
    <col min="11" max="11" width="20.5703125" style="16" customWidth="1"/>
    <col min="12" max="12" width="5.42578125" style="93" customWidth="1"/>
    <col min="13" max="13" width="17.85546875" style="15" customWidth="1"/>
    <col min="14" max="14" width="16" style="15" customWidth="1"/>
    <col min="15" max="15" width="21.85546875" style="15" customWidth="1"/>
    <col min="16" max="16" width="14.42578125" style="15" customWidth="1"/>
    <col min="17" max="17" width="19.140625" style="15" customWidth="1"/>
    <col min="18" max="18" width="11.42578125" style="15" customWidth="1"/>
    <col min="19" max="19" width="11" style="15" customWidth="1"/>
    <col min="20" max="20" width="12.85546875" style="15" customWidth="1"/>
    <col min="21" max="22" width="10.85546875" style="15" customWidth="1"/>
    <col min="23" max="23" width="12.42578125" style="15" customWidth="1"/>
    <col min="24" max="24" width="10" style="15" customWidth="1"/>
    <col min="25" max="25" width="7.85546875" style="15" customWidth="1"/>
    <col min="26" max="26" width="10.140625" style="15" customWidth="1"/>
    <col min="27" max="27" width="9.7109375" style="15" customWidth="1"/>
    <col min="28" max="16384" width="9.140625" style="15"/>
  </cols>
  <sheetData>
    <row r="1" spans="1:27" ht="24.75" customHeight="1" x14ac:dyDescent="0.2">
      <c r="A1" s="330" t="s">
        <v>744</v>
      </c>
      <c r="B1" s="330"/>
      <c r="C1" s="330"/>
      <c r="D1" s="330"/>
      <c r="E1" s="94"/>
      <c r="F1" s="94"/>
      <c r="G1" s="94"/>
      <c r="H1" s="237"/>
      <c r="I1" s="237"/>
      <c r="J1" s="94"/>
      <c r="K1" s="94"/>
      <c r="L1" s="57"/>
      <c r="M1" s="94"/>
      <c r="N1" s="22"/>
      <c r="O1" s="22"/>
      <c r="P1" s="22"/>
      <c r="Q1" s="22"/>
      <c r="R1" s="22"/>
      <c r="S1" s="22"/>
      <c r="T1" s="22"/>
      <c r="U1" s="22"/>
      <c r="V1" s="22"/>
      <c r="W1" s="22"/>
      <c r="X1" s="337" t="s">
        <v>429</v>
      </c>
      <c r="Y1" s="337"/>
      <c r="Z1" s="337"/>
      <c r="AA1" s="337"/>
    </row>
    <row r="2" spans="1:27" ht="12.75" customHeight="1" x14ac:dyDescent="0.2">
      <c r="A2" s="338" t="s">
        <v>9</v>
      </c>
      <c r="B2" s="322" t="s">
        <v>33</v>
      </c>
      <c r="C2" s="322" t="s">
        <v>34</v>
      </c>
      <c r="D2" s="328" t="s">
        <v>35</v>
      </c>
      <c r="E2" s="327" t="s">
        <v>609</v>
      </c>
      <c r="F2" s="323" t="s">
        <v>36</v>
      </c>
      <c r="G2" s="323" t="s">
        <v>37</v>
      </c>
      <c r="H2" s="315" t="s">
        <v>237</v>
      </c>
      <c r="I2" s="315"/>
      <c r="J2" s="323" t="s">
        <v>38</v>
      </c>
      <c r="K2" s="323" t="s">
        <v>16</v>
      </c>
      <c r="L2" s="326" t="s">
        <v>610</v>
      </c>
      <c r="M2" s="323" t="s">
        <v>22</v>
      </c>
      <c r="N2" s="323"/>
      <c r="O2" s="323"/>
      <c r="P2" s="327" t="s">
        <v>611</v>
      </c>
      <c r="Q2" s="327" t="s">
        <v>612</v>
      </c>
      <c r="R2" s="323" t="s">
        <v>39</v>
      </c>
      <c r="S2" s="323"/>
      <c r="T2" s="323"/>
      <c r="U2" s="323"/>
      <c r="V2" s="323"/>
      <c r="W2" s="323"/>
      <c r="X2" s="323" t="s">
        <v>40</v>
      </c>
      <c r="Y2" s="323" t="s">
        <v>41</v>
      </c>
      <c r="Z2" s="323" t="s">
        <v>42</v>
      </c>
      <c r="AA2" s="323" t="s">
        <v>43</v>
      </c>
    </row>
    <row r="3" spans="1:27" ht="71.25" customHeight="1" x14ac:dyDescent="0.2">
      <c r="A3" s="338"/>
      <c r="B3" s="322"/>
      <c r="C3" s="322"/>
      <c r="D3" s="329"/>
      <c r="E3" s="327"/>
      <c r="F3" s="323"/>
      <c r="G3" s="323"/>
      <c r="H3" s="231" t="s">
        <v>238</v>
      </c>
      <c r="I3" s="231" t="s">
        <v>674</v>
      </c>
      <c r="J3" s="323"/>
      <c r="K3" s="323"/>
      <c r="L3" s="326"/>
      <c r="M3" s="110" t="s">
        <v>23</v>
      </c>
      <c r="N3" s="110" t="s">
        <v>24</v>
      </c>
      <c r="O3" s="109" t="s">
        <v>25</v>
      </c>
      <c r="P3" s="327"/>
      <c r="Q3" s="327"/>
      <c r="R3" s="110" t="s">
        <v>26</v>
      </c>
      <c r="S3" s="110" t="s">
        <v>32</v>
      </c>
      <c r="T3" s="110" t="s">
        <v>27</v>
      </c>
      <c r="U3" s="110" t="s">
        <v>28</v>
      </c>
      <c r="V3" s="110" t="s">
        <v>29</v>
      </c>
      <c r="W3" s="110" t="s">
        <v>30</v>
      </c>
      <c r="X3" s="323"/>
      <c r="Y3" s="323"/>
      <c r="Z3" s="323"/>
      <c r="AA3" s="323"/>
    </row>
    <row r="4" spans="1:27" s="215" customFormat="1" ht="21" customHeight="1" x14ac:dyDescent="0.2">
      <c r="A4" s="316" t="s">
        <v>93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228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</row>
    <row r="5" spans="1:27" s="12" customFormat="1" ht="24.95" customHeight="1" x14ac:dyDescent="0.2">
      <c r="A5" s="96">
        <v>1</v>
      </c>
      <c r="B5" s="112" t="s">
        <v>63</v>
      </c>
      <c r="C5" s="116" t="s">
        <v>64</v>
      </c>
      <c r="D5" s="116" t="s">
        <v>71</v>
      </c>
      <c r="E5" s="116" t="s">
        <v>66</v>
      </c>
      <c r="F5" s="116" t="s">
        <v>66</v>
      </c>
      <c r="G5" s="116" t="s">
        <v>67</v>
      </c>
      <c r="H5" s="212"/>
      <c r="I5" s="204">
        <v>3470000</v>
      </c>
      <c r="J5" s="217" t="s">
        <v>603</v>
      </c>
      <c r="K5" s="230" t="s">
        <v>94</v>
      </c>
      <c r="L5" s="96">
        <v>1</v>
      </c>
      <c r="M5" s="230" t="s">
        <v>604</v>
      </c>
      <c r="N5" s="230" t="s">
        <v>605</v>
      </c>
      <c r="O5" s="230" t="s">
        <v>606</v>
      </c>
      <c r="P5" s="230" t="s">
        <v>607</v>
      </c>
      <c r="Q5" s="230"/>
      <c r="R5" s="230" t="s">
        <v>216</v>
      </c>
      <c r="S5" s="230" t="s">
        <v>144</v>
      </c>
      <c r="T5" s="230" t="s">
        <v>216</v>
      </c>
      <c r="U5" s="230" t="s">
        <v>216</v>
      </c>
      <c r="V5" s="230" t="s">
        <v>142</v>
      </c>
      <c r="W5" s="230" t="s">
        <v>216</v>
      </c>
      <c r="X5" s="134">
        <v>960.5</v>
      </c>
      <c r="Y5" s="134">
        <v>2</v>
      </c>
      <c r="Z5" s="134" t="s">
        <v>143</v>
      </c>
      <c r="AA5" s="134" t="s">
        <v>72</v>
      </c>
    </row>
    <row r="6" spans="1:27" s="12" customFormat="1" ht="24.95" customHeight="1" x14ac:dyDescent="0.2">
      <c r="A6" s="102">
        <v>2</v>
      </c>
      <c r="B6" s="112" t="s">
        <v>189</v>
      </c>
      <c r="C6" s="116" t="s">
        <v>69</v>
      </c>
      <c r="D6" s="116" t="s">
        <v>65</v>
      </c>
      <c r="E6" s="116" t="s">
        <v>72</v>
      </c>
      <c r="F6" s="116" t="s">
        <v>66</v>
      </c>
      <c r="G6" s="116">
        <v>1960</v>
      </c>
      <c r="H6" s="212"/>
      <c r="I6" s="204">
        <v>2851000</v>
      </c>
      <c r="J6" s="116"/>
      <c r="K6" s="230" t="s">
        <v>99</v>
      </c>
      <c r="L6" s="102">
        <v>2</v>
      </c>
      <c r="M6" s="230" t="s">
        <v>100</v>
      </c>
      <c r="N6" s="230" t="s">
        <v>101</v>
      </c>
      <c r="O6" s="230" t="s">
        <v>102</v>
      </c>
      <c r="P6" s="230" t="s">
        <v>613</v>
      </c>
      <c r="Q6" s="230" t="s">
        <v>614</v>
      </c>
      <c r="R6" s="230" t="s">
        <v>144</v>
      </c>
      <c r="S6" s="230" t="s">
        <v>144</v>
      </c>
      <c r="T6" s="230" t="s">
        <v>144</v>
      </c>
      <c r="U6" s="230" t="s">
        <v>144</v>
      </c>
      <c r="V6" s="230" t="s">
        <v>142</v>
      </c>
      <c r="W6" s="230" t="s">
        <v>144</v>
      </c>
      <c r="X6" s="230">
        <v>816.8</v>
      </c>
      <c r="Y6" s="230">
        <v>3</v>
      </c>
      <c r="Z6" s="230" t="s">
        <v>143</v>
      </c>
      <c r="AA6" s="230" t="s">
        <v>66</v>
      </c>
    </row>
    <row r="7" spans="1:27" s="12" customFormat="1" ht="24.95" customHeight="1" x14ac:dyDescent="0.2">
      <c r="A7" s="102">
        <v>3</v>
      </c>
      <c r="B7" s="112" t="s">
        <v>311</v>
      </c>
      <c r="C7" s="116" t="s">
        <v>312</v>
      </c>
      <c r="D7" s="116" t="s">
        <v>65</v>
      </c>
      <c r="E7" s="116" t="s">
        <v>72</v>
      </c>
      <c r="F7" s="116" t="s">
        <v>66</v>
      </c>
      <c r="G7" s="116">
        <v>1960</v>
      </c>
      <c r="H7" s="212"/>
      <c r="I7" s="204">
        <v>69000</v>
      </c>
      <c r="J7" s="116"/>
      <c r="K7" s="230" t="s">
        <v>99</v>
      </c>
      <c r="L7" s="102">
        <v>3</v>
      </c>
      <c r="M7" s="230" t="s">
        <v>100</v>
      </c>
      <c r="N7" s="230" t="s">
        <v>114</v>
      </c>
      <c r="O7" s="230" t="s">
        <v>102</v>
      </c>
      <c r="P7" s="230"/>
      <c r="Q7" s="230"/>
      <c r="R7" s="230" t="s">
        <v>144</v>
      </c>
      <c r="S7" s="230" t="s">
        <v>144</v>
      </c>
      <c r="T7" s="230" t="s">
        <v>142</v>
      </c>
      <c r="U7" s="230" t="s">
        <v>215</v>
      </c>
      <c r="V7" s="230" t="s">
        <v>145</v>
      </c>
      <c r="W7" s="230" t="s">
        <v>145</v>
      </c>
      <c r="X7" s="107">
        <v>33.4</v>
      </c>
      <c r="Y7" s="230">
        <v>1</v>
      </c>
      <c r="Z7" s="230" t="s">
        <v>66</v>
      </c>
      <c r="AA7" s="230" t="s">
        <v>66</v>
      </c>
    </row>
    <row r="8" spans="1:27" s="12" customFormat="1" ht="24.95" customHeight="1" x14ac:dyDescent="0.2">
      <c r="A8" s="96">
        <v>4</v>
      </c>
      <c r="B8" s="112" t="s">
        <v>190</v>
      </c>
      <c r="C8" s="116" t="s">
        <v>70</v>
      </c>
      <c r="D8" s="116" t="s">
        <v>65</v>
      </c>
      <c r="E8" s="116" t="s">
        <v>66</v>
      </c>
      <c r="F8" s="116" t="s">
        <v>66</v>
      </c>
      <c r="G8" s="102">
        <v>1905</v>
      </c>
      <c r="H8" s="212"/>
      <c r="I8" s="204">
        <v>386</v>
      </c>
      <c r="J8" s="116"/>
      <c r="K8" s="230" t="s">
        <v>316</v>
      </c>
      <c r="L8" s="96">
        <v>4</v>
      </c>
      <c r="M8" s="230" t="s">
        <v>103</v>
      </c>
      <c r="N8" s="230" t="s">
        <v>104</v>
      </c>
      <c r="O8" s="230" t="s">
        <v>102</v>
      </c>
      <c r="P8" s="230" t="s">
        <v>615</v>
      </c>
      <c r="Q8" s="230"/>
      <c r="R8" s="230" t="s">
        <v>215</v>
      </c>
      <c r="S8" s="230" t="s">
        <v>144</v>
      </c>
      <c r="T8" s="230" t="s">
        <v>144</v>
      </c>
      <c r="U8" s="230" t="s">
        <v>144</v>
      </c>
      <c r="V8" s="230" t="s">
        <v>142</v>
      </c>
      <c r="W8" s="230" t="s">
        <v>144</v>
      </c>
      <c r="X8" s="230">
        <v>94.8</v>
      </c>
      <c r="Y8" s="230">
        <v>1</v>
      </c>
      <c r="Z8" s="230" t="s">
        <v>66</v>
      </c>
      <c r="AA8" s="230" t="s">
        <v>66</v>
      </c>
    </row>
    <row r="9" spans="1:27" s="12" customFormat="1" ht="24.95" customHeight="1" x14ac:dyDescent="0.2">
      <c r="A9" s="102">
        <v>5</v>
      </c>
      <c r="B9" s="112" t="s">
        <v>190</v>
      </c>
      <c r="C9" s="116" t="s">
        <v>70</v>
      </c>
      <c r="D9" s="116" t="s">
        <v>65</v>
      </c>
      <c r="E9" s="116" t="s">
        <v>72</v>
      </c>
      <c r="F9" s="116" t="s">
        <v>66</v>
      </c>
      <c r="G9" s="102" t="s">
        <v>73</v>
      </c>
      <c r="H9" s="212"/>
      <c r="I9" s="204">
        <v>1301000</v>
      </c>
      <c r="J9" s="116"/>
      <c r="K9" s="230" t="s">
        <v>105</v>
      </c>
      <c r="L9" s="102">
        <v>5</v>
      </c>
      <c r="M9" s="230" t="s">
        <v>106</v>
      </c>
      <c r="N9" s="230" t="s">
        <v>107</v>
      </c>
      <c r="O9" s="230" t="s">
        <v>108</v>
      </c>
      <c r="P9" s="230" t="s">
        <v>616</v>
      </c>
      <c r="Q9" s="230"/>
      <c r="R9" s="230" t="s">
        <v>144</v>
      </c>
      <c r="S9" s="230" t="s">
        <v>144</v>
      </c>
      <c r="T9" s="230" t="s">
        <v>215</v>
      </c>
      <c r="U9" s="230" t="s">
        <v>144</v>
      </c>
      <c r="V9" s="230" t="s">
        <v>142</v>
      </c>
      <c r="W9" s="230" t="s">
        <v>144</v>
      </c>
      <c r="X9" s="230">
        <v>320</v>
      </c>
      <c r="Y9" s="230">
        <v>2</v>
      </c>
      <c r="Z9" s="230" t="s">
        <v>66</v>
      </c>
      <c r="AA9" s="230" t="s">
        <v>66</v>
      </c>
    </row>
    <row r="10" spans="1:27" s="12" customFormat="1" ht="24.95" customHeight="1" x14ac:dyDescent="0.2">
      <c r="A10" s="102">
        <v>6</v>
      </c>
      <c r="B10" s="112" t="s">
        <v>675</v>
      </c>
      <c r="C10" s="116" t="s">
        <v>70</v>
      </c>
      <c r="D10" s="116" t="s">
        <v>65</v>
      </c>
      <c r="E10" s="116" t="s">
        <v>72</v>
      </c>
      <c r="F10" s="116" t="s">
        <v>66</v>
      </c>
      <c r="G10" s="116">
        <v>1993</v>
      </c>
      <c r="H10" s="212"/>
      <c r="I10" s="204">
        <v>3885000</v>
      </c>
      <c r="J10" s="116"/>
      <c r="K10" s="230" t="s">
        <v>324</v>
      </c>
      <c r="L10" s="102">
        <v>6</v>
      </c>
      <c r="M10" s="230" t="s">
        <v>109</v>
      </c>
      <c r="N10" s="230" t="s">
        <v>110</v>
      </c>
      <c r="O10" s="230" t="s">
        <v>96</v>
      </c>
      <c r="P10" s="230" t="s">
        <v>607</v>
      </c>
      <c r="Q10" s="230"/>
      <c r="R10" s="230" t="s">
        <v>144</v>
      </c>
      <c r="S10" s="230" t="s">
        <v>144</v>
      </c>
      <c r="T10" s="230" t="s">
        <v>144</v>
      </c>
      <c r="U10" s="230" t="s">
        <v>144</v>
      </c>
      <c r="V10" s="230" t="s">
        <v>142</v>
      </c>
      <c r="W10" s="230" t="s">
        <v>144</v>
      </c>
      <c r="X10" s="230">
        <v>955.36</v>
      </c>
      <c r="Y10" s="230">
        <v>2</v>
      </c>
      <c r="Z10" s="230" t="s">
        <v>65</v>
      </c>
      <c r="AA10" s="230" t="s">
        <v>66</v>
      </c>
    </row>
    <row r="11" spans="1:27" s="12" customFormat="1" ht="24.95" customHeight="1" x14ac:dyDescent="0.2">
      <c r="A11" s="96">
        <v>7</v>
      </c>
      <c r="B11" s="112" t="s">
        <v>196</v>
      </c>
      <c r="C11" s="116" t="s">
        <v>74</v>
      </c>
      <c r="D11" s="116" t="s">
        <v>65</v>
      </c>
      <c r="E11" s="116" t="s">
        <v>72</v>
      </c>
      <c r="F11" s="116" t="s">
        <v>66</v>
      </c>
      <c r="G11" s="116"/>
      <c r="H11" s="212"/>
      <c r="I11" s="205">
        <v>71000</v>
      </c>
      <c r="J11" s="116"/>
      <c r="K11" s="230" t="s">
        <v>310</v>
      </c>
      <c r="L11" s="96">
        <v>7</v>
      </c>
      <c r="M11" s="230" t="s">
        <v>106</v>
      </c>
      <c r="N11" s="230" t="s">
        <v>114</v>
      </c>
      <c r="O11" s="230" t="s">
        <v>339</v>
      </c>
      <c r="P11" s="230" t="s">
        <v>617</v>
      </c>
      <c r="Q11" s="230"/>
      <c r="R11" s="230" t="s">
        <v>144</v>
      </c>
      <c r="S11" s="230" t="s">
        <v>144</v>
      </c>
      <c r="T11" s="230" t="s">
        <v>144</v>
      </c>
      <c r="U11" s="230" t="s">
        <v>144</v>
      </c>
      <c r="V11" s="230" t="s">
        <v>142</v>
      </c>
      <c r="W11" s="230" t="s">
        <v>144</v>
      </c>
      <c r="X11" s="230">
        <v>18</v>
      </c>
      <c r="Y11" s="230">
        <v>1</v>
      </c>
      <c r="Z11" s="230" t="s">
        <v>66</v>
      </c>
      <c r="AA11" s="230" t="s">
        <v>66</v>
      </c>
    </row>
    <row r="12" spans="1:27" s="12" customFormat="1" ht="24.95" customHeight="1" x14ac:dyDescent="0.2">
      <c r="A12" s="102">
        <v>8</v>
      </c>
      <c r="B12" s="112" t="s">
        <v>196</v>
      </c>
      <c r="C12" s="116" t="s">
        <v>74</v>
      </c>
      <c r="D12" s="116" t="s">
        <v>65</v>
      </c>
      <c r="E12" s="116" t="s">
        <v>72</v>
      </c>
      <c r="F12" s="116" t="s">
        <v>66</v>
      </c>
      <c r="G12" s="116"/>
      <c r="H12" s="212"/>
      <c r="I12" s="205">
        <v>179000</v>
      </c>
      <c r="J12" s="116"/>
      <c r="K12" s="230" t="s">
        <v>317</v>
      </c>
      <c r="L12" s="102">
        <v>8</v>
      </c>
      <c r="M12" s="230" t="s">
        <v>106</v>
      </c>
      <c r="N12" s="230" t="s">
        <v>107</v>
      </c>
      <c r="O12" s="230" t="s">
        <v>111</v>
      </c>
      <c r="P12" s="230" t="s">
        <v>618</v>
      </c>
      <c r="Q12" s="230"/>
      <c r="R12" s="230" t="s">
        <v>215</v>
      </c>
      <c r="S12" s="230" t="s">
        <v>144</v>
      </c>
      <c r="T12" s="230" t="s">
        <v>144</v>
      </c>
      <c r="U12" s="230" t="s">
        <v>215</v>
      </c>
      <c r="V12" s="230" t="s">
        <v>142</v>
      </c>
      <c r="W12" s="230" t="s">
        <v>144</v>
      </c>
      <c r="X12" s="230">
        <v>45.33</v>
      </c>
      <c r="Y12" s="230">
        <v>1</v>
      </c>
      <c r="Z12" s="230" t="s">
        <v>66</v>
      </c>
      <c r="AA12" s="230" t="s">
        <v>66</v>
      </c>
    </row>
    <row r="13" spans="1:27" s="12" customFormat="1" ht="24.95" customHeight="1" x14ac:dyDescent="0.2">
      <c r="A13" s="102">
        <v>9</v>
      </c>
      <c r="B13" s="112" t="s">
        <v>315</v>
      </c>
      <c r="C13" s="116" t="s">
        <v>75</v>
      </c>
      <c r="D13" s="116" t="s">
        <v>65</v>
      </c>
      <c r="E13" s="116" t="s">
        <v>72</v>
      </c>
      <c r="F13" s="116" t="s">
        <v>66</v>
      </c>
      <c r="G13" s="116" t="s">
        <v>76</v>
      </c>
      <c r="H13" s="212"/>
      <c r="I13" s="204">
        <v>176000</v>
      </c>
      <c r="J13" s="116"/>
      <c r="K13" s="230" t="s">
        <v>318</v>
      </c>
      <c r="L13" s="102">
        <v>9</v>
      </c>
      <c r="M13" s="230" t="s">
        <v>106</v>
      </c>
      <c r="N13" s="230" t="s">
        <v>107</v>
      </c>
      <c r="O13" s="230" t="s">
        <v>111</v>
      </c>
      <c r="P13" s="230" t="s">
        <v>613</v>
      </c>
      <c r="Q13" s="230" t="s">
        <v>619</v>
      </c>
      <c r="R13" s="230" t="s">
        <v>215</v>
      </c>
      <c r="S13" s="230" t="s">
        <v>144</v>
      </c>
      <c r="T13" s="230" t="s">
        <v>144</v>
      </c>
      <c r="U13" s="230" t="s">
        <v>215</v>
      </c>
      <c r="V13" s="230" t="s">
        <v>142</v>
      </c>
      <c r="W13" s="230" t="s">
        <v>144</v>
      </c>
      <c r="X13" s="230">
        <v>44.49</v>
      </c>
      <c r="Y13" s="230">
        <v>1</v>
      </c>
      <c r="Z13" s="230" t="s">
        <v>66</v>
      </c>
      <c r="AA13" s="230" t="s">
        <v>66</v>
      </c>
    </row>
    <row r="14" spans="1:27" s="12" customFormat="1" ht="24.95" customHeight="1" x14ac:dyDescent="0.2">
      <c r="A14" s="96">
        <v>10</v>
      </c>
      <c r="B14" s="112" t="s">
        <v>192</v>
      </c>
      <c r="C14" s="116" t="s">
        <v>75</v>
      </c>
      <c r="D14" s="116" t="s">
        <v>65</v>
      </c>
      <c r="E14" s="116" t="s">
        <v>72</v>
      </c>
      <c r="F14" s="116" t="s">
        <v>66</v>
      </c>
      <c r="G14" s="116" t="s">
        <v>77</v>
      </c>
      <c r="H14" s="212"/>
      <c r="I14" s="204">
        <v>169000</v>
      </c>
      <c r="J14" s="116"/>
      <c r="K14" s="230" t="s">
        <v>112</v>
      </c>
      <c r="L14" s="96">
        <v>10</v>
      </c>
      <c r="M14" s="230" t="s">
        <v>113</v>
      </c>
      <c r="N14" s="230" t="s">
        <v>114</v>
      </c>
      <c r="O14" s="230" t="s">
        <v>115</v>
      </c>
      <c r="P14" s="230" t="s">
        <v>613</v>
      </c>
      <c r="Q14" s="230"/>
      <c r="R14" s="230" t="s">
        <v>215</v>
      </c>
      <c r="S14" s="230" t="s">
        <v>144</v>
      </c>
      <c r="T14" s="230" t="s">
        <v>144</v>
      </c>
      <c r="U14" s="230" t="s">
        <v>144</v>
      </c>
      <c r="V14" s="230" t="s">
        <v>142</v>
      </c>
      <c r="W14" s="230" t="s">
        <v>144</v>
      </c>
      <c r="X14" s="230">
        <v>45.04</v>
      </c>
      <c r="Y14" s="230">
        <v>1</v>
      </c>
      <c r="Z14" s="230" t="s">
        <v>66</v>
      </c>
      <c r="AA14" s="230" t="s">
        <v>66</v>
      </c>
    </row>
    <row r="15" spans="1:27" s="12" customFormat="1" ht="24.95" customHeight="1" x14ac:dyDescent="0.2">
      <c r="A15" s="102">
        <v>11</v>
      </c>
      <c r="B15" s="112" t="s">
        <v>188</v>
      </c>
      <c r="C15" s="116" t="s">
        <v>68</v>
      </c>
      <c r="D15" s="116" t="s">
        <v>65</v>
      </c>
      <c r="E15" s="116" t="s">
        <v>72</v>
      </c>
      <c r="F15" s="116" t="s">
        <v>66</v>
      </c>
      <c r="G15" s="116" t="s">
        <v>77</v>
      </c>
      <c r="H15" s="212"/>
      <c r="I15" s="204">
        <v>107000</v>
      </c>
      <c r="J15" s="116"/>
      <c r="K15" s="230" t="s">
        <v>112</v>
      </c>
      <c r="L15" s="102">
        <v>11</v>
      </c>
      <c r="M15" s="230" t="s">
        <v>113</v>
      </c>
      <c r="N15" s="230" t="s">
        <v>114</v>
      </c>
      <c r="O15" s="230" t="s">
        <v>115</v>
      </c>
      <c r="P15" s="230" t="s">
        <v>607</v>
      </c>
      <c r="Q15" s="230"/>
      <c r="R15" s="230" t="s">
        <v>215</v>
      </c>
      <c r="S15" s="230" t="s">
        <v>144</v>
      </c>
      <c r="T15" s="230" t="s">
        <v>144</v>
      </c>
      <c r="U15" s="230" t="s">
        <v>144</v>
      </c>
      <c r="V15" s="230" t="s">
        <v>142</v>
      </c>
      <c r="W15" s="230" t="s">
        <v>144</v>
      </c>
      <c r="X15" s="230">
        <v>52</v>
      </c>
      <c r="Y15" s="230">
        <v>1</v>
      </c>
      <c r="Z15" s="230" t="s">
        <v>66</v>
      </c>
      <c r="AA15" s="230" t="s">
        <v>66</v>
      </c>
    </row>
    <row r="16" spans="1:27" s="12" customFormat="1" ht="24.95" customHeight="1" x14ac:dyDescent="0.2">
      <c r="A16" s="102">
        <v>12</v>
      </c>
      <c r="B16" s="112" t="s">
        <v>192</v>
      </c>
      <c r="C16" s="116" t="s">
        <v>75</v>
      </c>
      <c r="D16" s="116" t="s">
        <v>65</v>
      </c>
      <c r="E16" s="116" t="s">
        <v>72</v>
      </c>
      <c r="F16" s="116" t="s">
        <v>66</v>
      </c>
      <c r="G16" s="116">
        <v>1960</v>
      </c>
      <c r="H16" s="212"/>
      <c r="I16" s="205">
        <v>206000</v>
      </c>
      <c r="J16" s="116"/>
      <c r="K16" s="230" t="s">
        <v>313</v>
      </c>
      <c r="L16" s="102">
        <v>12</v>
      </c>
      <c r="M16" s="230" t="s">
        <v>106</v>
      </c>
      <c r="N16" s="230" t="s">
        <v>114</v>
      </c>
      <c r="O16" s="230" t="s">
        <v>116</v>
      </c>
      <c r="P16" s="230" t="s">
        <v>607</v>
      </c>
      <c r="Q16" s="230"/>
      <c r="R16" s="230" t="s">
        <v>215</v>
      </c>
      <c r="S16" s="230" t="s">
        <v>144</v>
      </c>
      <c r="T16" s="230" t="s">
        <v>144</v>
      </c>
      <c r="U16" s="230" t="s">
        <v>215</v>
      </c>
      <c r="V16" s="230" t="s">
        <v>142</v>
      </c>
      <c r="W16" s="230" t="s">
        <v>144</v>
      </c>
      <c r="X16" s="230">
        <v>55</v>
      </c>
      <c r="Y16" s="230">
        <v>1</v>
      </c>
      <c r="Z16" s="230" t="s">
        <v>66</v>
      </c>
      <c r="AA16" s="230" t="s">
        <v>66</v>
      </c>
    </row>
    <row r="17" spans="1:27" s="12" customFormat="1" ht="24.95" customHeight="1" x14ac:dyDescent="0.2">
      <c r="A17" s="96">
        <v>13</v>
      </c>
      <c r="B17" s="112" t="s">
        <v>321</v>
      </c>
      <c r="C17" s="116" t="s">
        <v>75</v>
      </c>
      <c r="D17" s="116" t="s">
        <v>65</v>
      </c>
      <c r="E17" s="116" t="s">
        <v>72</v>
      </c>
      <c r="F17" s="116" t="s">
        <v>66</v>
      </c>
      <c r="G17" s="116"/>
      <c r="H17" s="212"/>
      <c r="I17" s="204">
        <v>187000</v>
      </c>
      <c r="J17" s="116"/>
      <c r="K17" s="230" t="s">
        <v>325</v>
      </c>
      <c r="L17" s="96">
        <v>13</v>
      </c>
      <c r="M17" s="230" t="s">
        <v>106</v>
      </c>
      <c r="N17" s="230" t="s">
        <v>114</v>
      </c>
      <c r="O17" s="230" t="s">
        <v>108</v>
      </c>
      <c r="P17" s="230" t="s">
        <v>607</v>
      </c>
      <c r="Q17" s="230"/>
      <c r="R17" s="230" t="s">
        <v>144</v>
      </c>
      <c r="S17" s="230" t="s">
        <v>215</v>
      </c>
      <c r="T17" s="230" t="s">
        <v>144</v>
      </c>
      <c r="U17" s="230" t="s">
        <v>144</v>
      </c>
      <c r="V17" s="230" t="s">
        <v>142</v>
      </c>
      <c r="W17" s="230" t="s">
        <v>144</v>
      </c>
      <c r="X17" s="230">
        <v>50</v>
      </c>
      <c r="Y17" s="230">
        <v>2</v>
      </c>
      <c r="Z17" s="230" t="s">
        <v>65</v>
      </c>
      <c r="AA17" s="230" t="s">
        <v>66</v>
      </c>
    </row>
    <row r="18" spans="1:27" s="12" customFormat="1" ht="24.95" customHeight="1" x14ac:dyDescent="0.2">
      <c r="A18" s="102">
        <v>14</v>
      </c>
      <c r="B18" s="185" t="s">
        <v>193</v>
      </c>
      <c r="C18" s="116" t="s">
        <v>78</v>
      </c>
      <c r="D18" s="116" t="s">
        <v>65</v>
      </c>
      <c r="E18" s="116" t="s">
        <v>72</v>
      </c>
      <c r="F18" s="116" t="s">
        <v>66</v>
      </c>
      <c r="G18" s="173">
        <v>2013</v>
      </c>
      <c r="H18" s="212">
        <v>16132</v>
      </c>
      <c r="I18" s="204"/>
      <c r="J18" s="173"/>
      <c r="K18" s="173" t="s">
        <v>326</v>
      </c>
      <c r="L18" s="102">
        <v>14</v>
      </c>
      <c r="M18" s="230" t="s">
        <v>106</v>
      </c>
      <c r="N18" s="230" t="s">
        <v>114</v>
      </c>
      <c r="O18" s="230" t="s">
        <v>102</v>
      </c>
      <c r="P18" s="230" t="s">
        <v>613</v>
      </c>
      <c r="Q18" s="230"/>
      <c r="R18" s="230" t="s">
        <v>144</v>
      </c>
      <c r="S18" s="230" t="s">
        <v>144</v>
      </c>
      <c r="T18" s="230" t="s">
        <v>144</v>
      </c>
      <c r="U18" s="230" t="s">
        <v>144</v>
      </c>
      <c r="V18" s="230" t="s">
        <v>142</v>
      </c>
      <c r="W18" s="230" t="s">
        <v>144</v>
      </c>
      <c r="X18" s="230"/>
      <c r="Y18" s="230">
        <v>1</v>
      </c>
      <c r="Z18" s="230" t="s">
        <v>66</v>
      </c>
      <c r="AA18" s="230" t="s">
        <v>66</v>
      </c>
    </row>
    <row r="19" spans="1:27" s="12" customFormat="1" ht="24.95" customHeight="1" x14ac:dyDescent="0.2">
      <c r="A19" s="102">
        <v>15</v>
      </c>
      <c r="B19" s="112" t="s">
        <v>322</v>
      </c>
      <c r="C19" s="116" t="s">
        <v>75</v>
      </c>
      <c r="D19" s="116" t="s">
        <v>65</v>
      </c>
      <c r="E19" s="116" t="s">
        <v>72</v>
      </c>
      <c r="F19" s="116" t="s">
        <v>66</v>
      </c>
      <c r="G19" s="116" t="s">
        <v>76</v>
      </c>
      <c r="H19" s="212"/>
      <c r="I19" s="204">
        <v>184000</v>
      </c>
      <c r="J19" s="116"/>
      <c r="K19" s="230" t="s">
        <v>218</v>
      </c>
      <c r="L19" s="102">
        <v>15</v>
      </c>
      <c r="M19" s="230" t="s">
        <v>113</v>
      </c>
      <c r="N19" s="230" t="s">
        <v>340</v>
      </c>
      <c r="O19" s="230" t="s">
        <v>117</v>
      </c>
      <c r="P19" s="230" t="s">
        <v>620</v>
      </c>
      <c r="Q19" s="230"/>
      <c r="R19" s="230" t="s">
        <v>215</v>
      </c>
      <c r="S19" s="230" t="s">
        <v>215</v>
      </c>
      <c r="T19" s="230" t="s">
        <v>144</v>
      </c>
      <c r="U19" s="230" t="s">
        <v>144</v>
      </c>
      <c r="V19" s="230" t="s">
        <v>142</v>
      </c>
      <c r="W19" s="230" t="s">
        <v>144</v>
      </c>
      <c r="X19" s="230">
        <v>49.03</v>
      </c>
      <c r="Y19" s="230">
        <v>1</v>
      </c>
      <c r="Z19" s="230" t="s">
        <v>66</v>
      </c>
      <c r="AA19" s="230" t="s">
        <v>66</v>
      </c>
    </row>
    <row r="20" spans="1:27" s="12" customFormat="1" ht="24.95" customHeight="1" x14ac:dyDescent="0.2">
      <c r="A20" s="96">
        <v>16</v>
      </c>
      <c r="B20" s="112" t="s">
        <v>188</v>
      </c>
      <c r="C20" s="116" t="s">
        <v>68</v>
      </c>
      <c r="D20" s="116" t="s">
        <v>65</v>
      </c>
      <c r="E20" s="116" t="s">
        <v>72</v>
      </c>
      <c r="F20" s="116" t="s">
        <v>66</v>
      </c>
      <c r="G20" s="116" t="s">
        <v>76</v>
      </c>
      <c r="H20" s="204"/>
      <c r="I20" s="204">
        <v>37000</v>
      </c>
      <c r="J20" s="116"/>
      <c r="K20" s="230" t="s">
        <v>218</v>
      </c>
      <c r="L20" s="96">
        <v>16</v>
      </c>
      <c r="M20" s="230" t="s">
        <v>106</v>
      </c>
      <c r="N20" s="230" t="s">
        <v>142</v>
      </c>
      <c r="O20" s="230" t="s">
        <v>341</v>
      </c>
      <c r="P20" s="230" t="s">
        <v>617</v>
      </c>
      <c r="Q20" s="230"/>
      <c r="R20" s="230" t="s">
        <v>215</v>
      </c>
      <c r="S20" s="230" t="s">
        <v>142</v>
      </c>
      <c r="T20" s="230" t="s">
        <v>142</v>
      </c>
      <c r="U20" s="230" t="s">
        <v>215</v>
      </c>
      <c r="V20" s="230" t="s">
        <v>142</v>
      </c>
      <c r="W20" s="230" t="s">
        <v>144</v>
      </c>
      <c r="X20" s="230">
        <v>18</v>
      </c>
      <c r="Y20" s="230">
        <v>1</v>
      </c>
      <c r="Z20" s="230" t="s">
        <v>66</v>
      </c>
      <c r="AA20" s="230" t="s">
        <v>66</v>
      </c>
    </row>
    <row r="21" spans="1:27" s="12" customFormat="1" ht="24.95" customHeight="1" x14ac:dyDescent="0.2">
      <c r="A21" s="102">
        <v>17</v>
      </c>
      <c r="B21" s="112" t="s">
        <v>323</v>
      </c>
      <c r="C21" s="116" t="s">
        <v>75</v>
      </c>
      <c r="D21" s="116" t="s">
        <v>65</v>
      </c>
      <c r="E21" s="116" t="s">
        <v>72</v>
      </c>
      <c r="F21" s="116" t="s">
        <v>66</v>
      </c>
      <c r="G21" s="116">
        <v>1964</v>
      </c>
      <c r="H21" s="212"/>
      <c r="I21" s="204">
        <v>75000</v>
      </c>
      <c r="J21" s="116"/>
      <c r="K21" s="230" t="s">
        <v>676</v>
      </c>
      <c r="L21" s="102">
        <v>17</v>
      </c>
      <c r="M21" s="230" t="s">
        <v>113</v>
      </c>
      <c r="N21" s="230" t="s">
        <v>340</v>
      </c>
      <c r="O21" s="230" t="s">
        <v>341</v>
      </c>
      <c r="P21" s="230" t="s">
        <v>613</v>
      </c>
      <c r="Q21" s="230"/>
      <c r="R21" s="230" t="s">
        <v>215</v>
      </c>
      <c r="S21" s="230" t="s">
        <v>215</v>
      </c>
      <c r="T21" s="230" t="s">
        <v>144</v>
      </c>
      <c r="U21" s="230" t="s">
        <v>215</v>
      </c>
      <c r="V21" s="230" t="s">
        <v>142</v>
      </c>
      <c r="W21" s="230" t="s">
        <v>215</v>
      </c>
      <c r="X21" s="230">
        <v>20.16</v>
      </c>
      <c r="Y21" s="230">
        <v>1</v>
      </c>
      <c r="Z21" s="230" t="s">
        <v>66</v>
      </c>
      <c r="AA21" s="230" t="s">
        <v>66</v>
      </c>
    </row>
    <row r="22" spans="1:27" s="12" customFormat="1" ht="24.95" customHeight="1" x14ac:dyDescent="0.2">
      <c r="A22" s="102">
        <v>18</v>
      </c>
      <c r="B22" s="112" t="s">
        <v>323</v>
      </c>
      <c r="C22" s="116" t="s">
        <v>75</v>
      </c>
      <c r="D22" s="116" t="s">
        <v>65</v>
      </c>
      <c r="E22" s="116" t="s">
        <v>608</v>
      </c>
      <c r="F22" s="116" t="s">
        <v>66</v>
      </c>
      <c r="G22" s="116">
        <v>1964</v>
      </c>
      <c r="H22" s="212"/>
      <c r="I22" s="204">
        <v>118000</v>
      </c>
      <c r="J22" s="116"/>
      <c r="K22" s="230" t="s">
        <v>676</v>
      </c>
      <c r="L22" s="102">
        <v>18</v>
      </c>
      <c r="M22" s="230" t="s">
        <v>342</v>
      </c>
      <c r="N22" s="230" t="s">
        <v>340</v>
      </c>
      <c r="O22" s="230" t="s">
        <v>341</v>
      </c>
      <c r="P22" s="230" t="s">
        <v>607</v>
      </c>
      <c r="Q22" s="230"/>
      <c r="R22" s="230" t="s">
        <v>215</v>
      </c>
      <c r="S22" s="230" t="s">
        <v>215</v>
      </c>
      <c r="T22" s="230" t="s">
        <v>144</v>
      </c>
      <c r="U22" s="230" t="s">
        <v>144</v>
      </c>
      <c r="V22" s="230" t="s">
        <v>142</v>
      </c>
      <c r="W22" s="230" t="s">
        <v>215</v>
      </c>
      <c r="X22" s="230">
        <v>31.6</v>
      </c>
      <c r="Y22" s="230">
        <v>1</v>
      </c>
      <c r="Z22" s="230" t="s">
        <v>66</v>
      </c>
      <c r="AA22" s="230" t="s">
        <v>66</v>
      </c>
    </row>
    <row r="23" spans="1:27" s="12" customFormat="1" ht="24.95" customHeight="1" x14ac:dyDescent="0.2">
      <c r="A23" s="96">
        <v>19</v>
      </c>
      <c r="B23" s="112" t="s">
        <v>315</v>
      </c>
      <c r="C23" s="116" t="s">
        <v>75</v>
      </c>
      <c r="D23" s="116" t="s">
        <v>65</v>
      </c>
      <c r="E23" s="116" t="s">
        <v>72</v>
      </c>
      <c r="F23" s="116" t="s">
        <v>66</v>
      </c>
      <c r="G23" s="116"/>
      <c r="H23" s="212"/>
      <c r="I23" s="204">
        <v>198000</v>
      </c>
      <c r="J23" s="116"/>
      <c r="K23" s="230" t="s">
        <v>319</v>
      </c>
      <c r="L23" s="96">
        <v>19</v>
      </c>
      <c r="M23" s="230" t="s">
        <v>106</v>
      </c>
      <c r="N23" s="230" t="s">
        <v>107</v>
      </c>
      <c r="O23" s="230" t="s">
        <v>343</v>
      </c>
      <c r="P23" s="230" t="s">
        <v>613</v>
      </c>
      <c r="Q23" s="230"/>
      <c r="R23" s="230" t="s">
        <v>215</v>
      </c>
      <c r="S23" s="230" t="s">
        <v>215</v>
      </c>
      <c r="T23" s="230" t="s">
        <v>215</v>
      </c>
      <c r="U23" s="230" t="s">
        <v>215</v>
      </c>
      <c r="V23" s="230"/>
      <c r="W23" s="230" t="s">
        <v>215</v>
      </c>
      <c r="X23" s="230">
        <v>50</v>
      </c>
      <c r="Y23" s="230">
        <v>1</v>
      </c>
      <c r="Z23" s="230" t="s">
        <v>65</v>
      </c>
      <c r="AA23" s="230" t="s">
        <v>66</v>
      </c>
    </row>
    <row r="24" spans="1:27" s="12" customFormat="1" ht="24.95" customHeight="1" x14ac:dyDescent="0.2">
      <c r="A24" s="102">
        <v>20</v>
      </c>
      <c r="B24" s="112" t="s">
        <v>192</v>
      </c>
      <c r="C24" s="116" t="s">
        <v>75</v>
      </c>
      <c r="D24" s="116" t="s">
        <v>65</v>
      </c>
      <c r="E24" s="116" t="s">
        <v>608</v>
      </c>
      <c r="F24" s="116" t="s">
        <v>66</v>
      </c>
      <c r="G24" s="116" t="s">
        <v>79</v>
      </c>
      <c r="H24" s="212"/>
      <c r="I24" s="204">
        <v>156000</v>
      </c>
      <c r="J24" s="116"/>
      <c r="K24" s="230" t="s">
        <v>118</v>
      </c>
      <c r="L24" s="102">
        <v>20</v>
      </c>
      <c r="M24" s="230" t="s">
        <v>113</v>
      </c>
      <c r="N24" s="230" t="s">
        <v>340</v>
      </c>
      <c r="O24" s="230" t="s">
        <v>341</v>
      </c>
      <c r="P24" s="230" t="s">
        <v>621</v>
      </c>
      <c r="Q24" s="230"/>
      <c r="R24" s="230" t="s">
        <v>215</v>
      </c>
      <c r="S24" s="230" t="s">
        <v>215</v>
      </c>
      <c r="T24" s="230" t="s">
        <v>144</v>
      </c>
      <c r="U24" s="230" t="s">
        <v>144</v>
      </c>
      <c r="V24" s="230" t="s">
        <v>142</v>
      </c>
      <c r="W24" s="230" t="s">
        <v>215</v>
      </c>
      <c r="X24" s="230">
        <v>41.68</v>
      </c>
      <c r="Y24" s="230">
        <v>1</v>
      </c>
      <c r="Z24" s="230" t="s">
        <v>66</v>
      </c>
      <c r="AA24" s="230" t="s">
        <v>66</v>
      </c>
    </row>
    <row r="25" spans="1:27" s="12" customFormat="1" ht="24.95" customHeight="1" x14ac:dyDescent="0.2">
      <c r="A25" s="102">
        <v>21</v>
      </c>
      <c r="B25" s="112" t="s">
        <v>192</v>
      </c>
      <c r="C25" s="116" t="s">
        <v>75</v>
      </c>
      <c r="D25" s="116" t="s">
        <v>65</v>
      </c>
      <c r="E25" s="116" t="s">
        <v>72</v>
      </c>
      <c r="F25" s="116" t="s">
        <v>66</v>
      </c>
      <c r="G25" s="116" t="s">
        <v>79</v>
      </c>
      <c r="H25" s="212"/>
      <c r="I25" s="204">
        <v>100000</v>
      </c>
      <c r="J25" s="116"/>
      <c r="K25" s="230" t="s">
        <v>219</v>
      </c>
      <c r="L25" s="102">
        <v>21</v>
      </c>
      <c r="M25" s="230" t="s">
        <v>106</v>
      </c>
      <c r="N25" s="230" t="s">
        <v>114</v>
      </c>
      <c r="O25" s="230" t="s">
        <v>341</v>
      </c>
      <c r="P25" s="230" t="s">
        <v>622</v>
      </c>
      <c r="Q25" s="230"/>
      <c r="R25" s="230" t="s">
        <v>144</v>
      </c>
      <c r="S25" s="230" t="s">
        <v>144</v>
      </c>
      <c r="T25" s="230" t="s">
        <v>215</v>
      </c>
      <c r="U25" s="230" t="s">
        <v>144</v>
      </c>
      <c r="V25" s="230" t="s">
        <v>142</v>
      </c>
      <c r="W25" s="230" t="s">
        <v>215</v>
      </c>
      <c r="X25" s="230">
        <v>26.65</v>
      </c>
      <c r="Y25" s="230">
        <v>1</v>
      </c>
      <c r="Z25" s="230" t="s">
        <v>65</v>
      </c>
      <c r="AA25" s="230" t="s">
        <v>66</v>
      </c>
    </row>
    <row r="26" spans="1:27" s="12" customFormat="1" ht="24.95" customHeight="1" x14ac:dyDescent="0.2">
      <c r="A26" s="96">
        <v>22</v>
      </c>
      <c r="B26" s="112" t="s">
        <v>191</v>
      </c>
      <c r="C26" s="116" t="s">
        <v>75</v>
      </c>
      <c r="D26" s="116" t="s">
        <v>65</v>
      </c>
      <c r="E26" s="116" t="s">
        <v>72</v>
      </c>
      <c r="F26" s="116" t="s">
        <v>66</v>
      </c>
      <c r="G26" s="116" t="s">
        <v>79</v>
      </c>
      <c r="H26" s="212"/>
      <c r="I26" s="204">
        <v>99000</v>
      </c>
      <c r="J26" s="116"/>
      <c r="K26" s="230" t="s">
        <v>314</v>
      </c>
      <c r="L26" s="96">
        <v>22</v>
      </c>
      <c r="M26" s="230" t="s">
        <v>106</v>
      </c>
      <c r="N26" s="230" t="s">
        <v>114</v>
      </c>
      <c r="O26" s="230" t="s">
        <v>108</v>
      </c>
      <c r="P26" s="230" t="s">
        <v>623</v>
      </c>
      <c r="Q26" s="230"/>
      <c r="R26" s="230" t="s">
        <v>144</v>
      </c>
      <c r="S26" s="230" t="s">
        <v>144</v>
      </c>
      <c r="T26" s="230" t="s">
        <v>144</v>
      </c>
      <c r="U26" s="230" t="s">
        <v>144</v>
      </c>
      <c r="V26" s="230" t="s">
        <v>142</v>
      </c>
      <c r="W26" s="230" t="s">
        <v>215</v>
      </c>
      <c r="X26" s="230">
        <v>26.38</v>
      </c>
      <c r="Y26" s="230">
        <v>1</v>
      </c>
      <c r="Z26" s="230" t="s">
        <v>65</v>
      </c>
      <c r="AA26" s="230" t="s">
        <v>66</v>
      </c>
    </row>
    <row r="27" spans="1:27" s="12" customFormat="1" ht="24.95" customHeight="1" x14ac:dyDescent="0.2">
      <c r="A27" s="102">
        <v>23</v>
      </c>
      <c r="B27" s="112" t="s">
        <v>194</v>
      </c>
      <c r="C27" s="116" t="s">
        <v>70</v>
      </c>
      <c r="D27" s="116" t="s">
        <v>65</v>
      </c>
      <c r="E27" s="116" t="s">
        <v>72</v>
      </c>
      <c r="F27" s="116" t="s">
        <v>66</v>
      </c>
      <c r="G27" s="116" t="s">
        <v>80</v>
      </c>
      <c r="H27" s="212"/>
      <c r="I27" s="204">
        <v>1403000</v>
      </c>
      <c r="J27" s="116"/>
      <c r="K27" s="230" t="s">
        <v>119</v>
      </c>
      <c r="L27" s="102">
        <v>23</v>
      </c>
      <c r="M27" s="230" t="s">
        <v>120</v>
      </c>
      <c r="N27" s="230" t="s">
        <v>110</v>
      </c>
      <c r="O27" s="230" t="s">
        <v>96</v>
      </c>
      <c r="P27" s="230" t="s">
        <v>613</v>
      </c>
      <c r="Q27" s="230"/>
      <c r="R27" s="230" t="s">
        <v>144</v>
      </c>
      <c r="S27" s="230" t="s">
        <v>144</v>
      </c>
      <c r="T27" s="230" t="s">
        <v>144</v>
      </c>
      <c r="U27" s="230" t="s">
        <v>144</v>
      </c>
      <c r="V27" s="230" t="s">
        <v>142</v>
      </c>
      <c r="W27" s="230" t="s">
        <v>144</v>
      </c>
      <c r="X27" s="230">
        <v>345.1</v>
      </c>
      <c r="Y27" s="230">
        <v>1</v>
      </c>
      <c r="Z27" s="230" t="s">
        <v>66</v>
      </c>
      <c r="AA27" s="230" t="s">
        <v>66</v>
      </c>
    </row>
    <row r="28" spans="1:27" s="12" customFormat="1" ht="24.95" customHeight="1" x14ac:dyDescent="0.2">
      <c r="A28" s="102">
        <v>24</v>
      </c>
      <c r="B28" s="112" t="s">
        <v>189</v>
      </c>
      <c r="C28" s="116" t="s">
        <v>68</v>
      </c>
      <c r="D28" s="116" t="s">
        <v>65</v>
      </c>
      <c r="E28" s="116" t="s">
        <v>608</v>
      </c>
      <c r="F28" s="116" t="s">
        <v>66</v>
      </c>
      <c r="G28" s="116">
        <v>1986</v>
      </c>
      <c r="H28" s="212"/>
      <c r="I28" s="205">
        <v>241000</v>
      </c>
      <c r="J28" s="116"/>
      <c r="K28" s="230" t="s">
        <v>121</v>
      </c>
      <c r="L28" s="102">
        <v>24</v>
      </c>
      <c r="M28" s="230" t="s">
        <v>97</v>
      </c>
      <c r="N28" s="230" t="s">
        <v>95</v>
      </c>
      <c r="O28" s="230" t="s">
        <v>122</v>
      </c>
      <c r="P28" s="230" t="s">
        <v>618</v>
      </c>
      <c r="Q28" s="230"/>
      <c r="R28" s="230" t="s">
        <v>215</v>
      </c>
      <c r="S28" s="230" t="s">
        <v>144</v>
      </c>
      <c r="T28" s="230" t="s">
        <v>144</v>
      </c>
      <c r="U28" s="230" t="s">
        <v>144</v>
      </c>
      <c r="V28" s="230" t="s">
        <v>142</v>
      </c>
      <c r="W28" s="230" t="s">
        <v>144</v>
      </c>
      <c r="X28" s="230">
        <v>117.4</v>
      </c>
      <c r="Y28" s="230">
        <v>1</v>
      </c>
      <c r="Z28" s="230" t="s">
        <v>66</v>
      </c>
      <c r="AA28" s="230" t="s">
        <v>66</v>
      </c>
    </row>
    <row r="29" spans="1:27" s="12" customFormat="1" ht="24.95" customHeight="1" x14ac:dyDescent="0.2">
      <c r="A29" s="96">
        <v>25</v>
      </c>
      <c r="B29" s="112" t="s">
        <v>195</v>
      </c>
      <c r="C29" s="116" t="s">
        <v>70</v>
      </c>
      <c r="D29" s="116" t="s">
        <v>65</v>
      </c>
      <c r="E29" s="116" t="s">
        <v>72</v>
      </c>
      <c r="F29" s="116" t="s">
        <v>66</v>
      </c>
      <c r="G29" s="116">
        <v>1985</v>
      </c>
      <c r="H29" s="212"/>
      <c r="I29" s="204">
        <v>213000</v>
      </c>
      <c r="J29" s="116"/>
      <c r="K29" s="230" t="s">
        <v>327</v>
      </c>
      <c r="L29" s="96">
        <v>25</v>
      </c>
      <c r="M29" s="230" t="s">
        <v>123</v>
      </c>
      <c r="N29" s="230" t="s">
        <v>124</v>
      </c>
      <c r="O29" s="230" t="s">
        <v>124</v>
      </c>
      <c r="P29" s="230" t="s">
        <v>621</v>
      </c>
      <c r="Q29" s="230"/>
      <c r="R29" s="230" t="s">
        <v>215</v>
      </c>
      <c r="S29" s="230" t="s">
        <v>144</v>
      </c>
      <c r="T29" s="230" t="s">
        <v>144</v>
      </c>
      <c r="U29" s="230" t="s">
        <v>215</v>
      </c>
      <c r="V29" s="230" t="s">
        <v>142</v>
      </c>
      <c r="W29" s="230" t="s">
        <v>144</v>
      </c>
      <c r="X29" s="230">
        <v>52.3</v>
      </c>
      <c r="Y29" s="230">
        <v>1</v>
      </c>
      <c r="Z29" s="230" t="s">
        <v>66</v>
      </c>
      <c r="AA29" s="230" t="s">
        <v>66</v>
      </c>
    </row>
    <row r="30" spans="1:27" s="12" customFormat="1" ht="24.95" customHeight="1" x14ac:dyDescent="0.2">
      <c r="A30" s="102">
        <v>26</v>
      </c>
      <c r="B30" s="185" t="s">
        <v>197</v>
      </c>
      <c r="C30" s="116" t="s">
        <v>81</v>
      </c>
      <c r="D30" s="116" t="s">
        <v>65</v>
      </c>
      <c r="E30" s="116" t="s">
        <v>72</v>
      </c>
      <c r="F30" s="116" t="s">
        <v>66</v>
      </c>
      <c r="G30" s="173"/>
      <c r="H30" s="212">
        <v>1148733.8799999999</v>
      </c>
      <c r="I30" s="204"/>
      <c r="J30" s="173"/>
      <c r="K30" s="173" t="s">
        <v>639</v>
      </c>
      <c r="L30" s="102">
        <v>26</v>
      </c>
      <c r="M30" s="230" t="s">
        <v>97</v>
      </c>
      <c r="N30" s="230" t="s">
        <v>114</v>
      </c>
      <c r="O30" s="230" t="s">
        <v>96</v>
      </c>
      <c r="P30" s="230" t="s">
        <v>624</v>
      </c>
      <c r="Q30" s="230"/>
      <c r="R30" s="230" t="s">
        <v>144</v>
      </c>
      <c r="S30" s="230" t="s">
        <v>144</v>
      </c>
      <c r="T30" s="230" t="s">
        <v>144</v>
      </c>
      <c r="U30" s="230" t="s">
        <v>144</v>
      </c>
      <c r="V30" s="230" t="s">
        <v>142</v>
      </c>
      <c r="W30" s="230" t="s">
        <v>144</v>
      </c>
      <c r="X30" s="230"/>
      <c r="Y30" s="230">
        <v>1</v>
      </c>
      <c r="Z30" s="230" t="s">
        <v>66</v>
      </c>
      <c r="AA30" s="230" t="s">
        <v>66</v>
      </c>
    </row>
    <row r="31" spans="1:27" s="99" customFormat="1" ht="24.95" customHeight="1" x14ac:dyDescent="0.2">
      <c r="A31" s="102">
        <v>27</v>
      </c>
      <c r="B31" s="218" t="s">
        <v>735</v>
      </c>
      <c r="C31" s="97" t="s">
        <v>736</v>
      </c>
      <c r="D31" s="97" t="s">
        <v>65</v>
      </c>
      <c r="E31" s="97" t="s">
        <v>72</v>
      </c>
      <c r="F31" s="97" t="s">
        <v>66</v>
      </c>
      <c r="G31" s="219">
        <v>1994</v>
      </c>
      <c r="H31" s="212"/>
      <c r="I31" s="206">
        <v>907000</v>
      </c>
      <c r="J31" s="220"/>
      <c r="K31" s="220" t="s">
        <v>328</v>
      </c>
      <c r="L31" s="102">
        <v>27</v>
      </c>
      <c r="M31" s="97" t="s">
        <v>97</v>
      </c>
      <c r="N31" s="97" t="s">
        <v>114</v>
      </c>
      <c r="O31" s="97" t="s">
        <v>96</v>
      </c>
      <c r="P31" s="97" t="s">
        <v>625</v>
      </c>
      <c r="Q31" s="97"/>
      <c r="R31" s="97" t="s">
        <v>144</v>
      </c>
      <c r="S31" s="97" t="s">
        <v>144</v>
      </c>
      <c r="T31" s="97" t="s">
        <v>144</v>
      </c>
      <c r="U31" s="97" t="s">
        <v>144</v>
      </c>
      <c r="V31" s="97" t="s">
        <v>142</v>
      </c>
      <c r="W31" s="97" t="s">
        <v>144</v>
      </c>
      <c r="X31" s="234">
        <v>164.98</v>
      </c>
      <c r="Y31" s="235">
        <v>1</v>
      </c>
      <c r="Z31" s="97" t="s">
        <v>66</v>
      </c>
      <c r="AA31" s="97" t="s">
        <v>66</v>
      </c>
    </row>
    <row r="32" spans="1:27" s="100" customFormat="1" ht="24.95" customHeight="1" x14ac:dyDescent="0.2">
      <c r="A32" s="96">
        <v>28</v>
      </c>
      <c r="B32" s="218" t="s">
        <v>197</v>
      </c>
      <c r="C32" s="97" t="s">
        <v>81</v>
      </c>
      <c r="D32" s="97" t="s">
        <v>65</v>
      </c>
      <c r="E32" s="97" t="s">
        <v>72</v>
      </c>
      <c r="F32" s="97" t="s">
        <v>66</v>
      </c>
      <c r="G32" s="220" t="s">
        <v>82</v>
      </c>
      <c r="H32" s="212">
        <v>332793.25</v>
      </c>
      <c r="I32" s="206"/>
      <c r="J32" s="220"/>
      <c r="K32" s="220" t="s">
        <v>329</v>
      </c>
      <c r="L32" s="96">
        <v>28</v>
      </c>
      <c r="M32" s="97" t="s">
        <v>97</v>
      </c>
      <c r="N32" s="97" t="s">
        <v>114</v>
      </c>
      <c r="O32" s="97" t="s">
        <v>96</v>
      </c>
      <c r="P32" s="97" t="s">
        <v>624</v>
      </c>
      <c r="Q32" s="97"/>
      <c r="R32" s="97" t="s">
        <v>144</v>
      </c>
      <c r="S32" s="97" t="s">
        <v>144</v>
      </c>
      <c r="T32" s="97" t="s">
        <v>144</v>
      </c>
      <c r="U32" s="97" t="s">
        <v>144</v>
      </c>
      <c r="V32" s="97" t="s">
        <v>142</v>
      </c>
      <c r="W32" s="97" t="s">
        <v>144</v>
      </c>
      <c r="X32" s="97"/>
      <c r="Y32" s="235">
        <v>1</v>
      </c>
      <c r="Z32" s="97" t="s">
        <v>66</v>
      </c>
      <c r="AA32" s="97" t="s">
        <v>66</v>
      </c>
    </row>
    <row r="33" spans="1:27" s="100" customFormat="1" ht="24.95" customHeight="1" x14ac:dyDescent="0.2">
      <c r="A33" s="102">
        <v>29</v>
      </c>
      <c r="B33" s="218" t="s">
        <v>198</v>
      </c>
      <c r="C33" s="97" t="s">
        <v>83</v>
      </c>
      <c r="D33" s="97" t="s">
        <v>65</v>
      </c>
      <c r="E33" s="97" t="s">
        <v>608</v>
      </c>
      <c r="F33" s="97" t="s">
        <v>66</v>
      </c>
      <c r="G33" s="220"/>
      <c r="H33" s="212">
        <v>2560848.4300000002</v>
      </c>
      <c r="I33" s="206"/>
      <c r="J33" s="220"/>
      <c r="K33" s="220" t="s">
        <v>330</v>
      </c>
      <c r="L33" s="102">
        <v>29</v>
      </c>
      <c r="M33" s="97" t="s">
        <v>97</v>
      </c>
      <c r="N33" s="97" t="s">
        <v>114</v>
      </c>
      <c r="O33" s="97" t="s">
        <v>96</v>
      </c>
      <c r="P33" s="97" t="s">
        <v>626</v>
      </c>
      <c r="Q33" s="97"/>
      <c r="R33" s="97" t="s">
        <v>144</v>
      </c>
      <c r="S33" s="97" t="s">
        <v>144</v>
      </c>
      <c r="T33" s="97" t="s">
        <v>144</v>
      </c>
      <c r="U33" s="97" t="s">
        <v>144</v>
      </c>
      <c r="V33" s="97" t="s">
        <v>142</v>
      </c>
      <c r="W33" s="97" t="s">
        <v>144</v>
      </c>
      <c r="X33" s="97"/>
      <c r="Y33" s="235">
        <v>2</v>
      </c>
      <c r="Z33" s="97" t="s">
        <v>66</v>
      </c>
      <c r="AA33" s="97" t="s">
        <v>66</v>
      </c>
    </row>
    <row r="34" spans="1:27" s="100" customFormat="1" ht="24.95" customHeight="1" x14ac:dyDescent="0.2">
      <c r="A34" s="102">
        <v>30</v>
      </c>
      <c r="B34" s="98" t="s">
        <v>199</v>
      </c>
      <c r="C34" s="97" t="s">
        <v>68</v>
      </c>
      <c r="D34" s="97" t="s">
        <v>65</v>
      </c>
      <c r="E34" s="97" t="s">
        <v>72</v>
      </c>
      <c r="F34" s="97" t="s">
        <v>66</v>
      </c>
      <c r="G34" s="97" t="s">
        <v>84</v>
      </c>
      <c r="H34" s="212"/>
      <c r="I34" s="207">
        <v>11000</v>
      </c>
      <c r="J34" s="97"/>
      <c r="K34" s="97" t="s">
        <v>310</v>
      </c>
      <c r="L34" s="102">
        <v>30</v>
      </c>
      <c r="M34" s="97" t="s">
        <v>106</v>
      </c>
      <c r="N34" s="97" t="s">
        <v>114</v>
      </c>
      <c r="O34" s="97" t="s">
        <v>341</v>
      </c>
      <c r="P34" s="97" t="s">
        <v>627</v>
      </c>
      <c r="Q34" s="97"/>
      <c r="R34" s="97" t="s">
        <v>215</v>
      </c>
      <c r="S34" s="97" t="s">
        <v>215</v>
      </c>
      <c r="T34" s="97" t="s">
        <v>142</v>
      </c>
      <c r="U34" s="97" t="s">
        <v>215</v>
      </c>
      <c r="V34" s="97" t="s">
        <v>142</v>
      </c>
      <c r="W34" s="97" t="s">
        <v>215</v>
      </c>
      <c r="X34" s="97">
        <v>5.58</v>
      </c>
      <c r="Y34" s="235">
        <v>1</v>
      </c>
      <c r="Z34" s="97" t="s">
        <v>66</v>
      </c>
      <c r="AA34" s="97" t="s">
        <v>66</v>
      </c>
    </row>
    <row r="35" spans="1:27" s="100" customFormat="1" ht="24.95" customHeight="1" x14ac:dyDescent="0.2">
      <c r="A35" s="96">
        <v>31</v>
      </c>
      <c r="B35" s="98" t="s">
        <v>195</v>
      </c>
      <c r="C35" s="97" t="s">
        <v>70</v>
      </c>
      <c r="D35" s="97" t="s">
        <v>65</v>
      </c>
      <c r="E35" s="97" t="s">
        <v>72</v>
      </c>
      <c r="F35" s="97" t="s">
        <v>66</v>
      </c>
      <c r="G35" s="97" t="s">
        <v>85</v>
      </c>
      <c r="H35" s="212"/>
      <c r="I35" s="206">
        <v>1219000</v>
      </c>
      <c r="J35" s="97"/>
      <c r="K35" s="97" t="s">
        <v>331</v>
      </c>
      <c r="L35" s="96">
        <v>31</v>
      </c>
      <c r="M35" s="97" t="s">
        <v>106</v>
      </c>
      <c r="N35" s="97" t="s">
        <v>95</v>
      </c>
      <c r="O35" s="97" t="s">
        <v>102</v>
      </c>
      <c r="P35" s="97"/>
      <c r="Q35" s="97"/>
      <c r="R35" s="97" t="s">
        <v>216</v>
      </c>
      <c r="S35" s="97" t="s">
        <v>144</v>
      </c>
      <c r="T35" s="97" t="s">
        <v>144</v>
      </c>
      <c r="U35" s="97" t="s">
        <v>144</v>
      </c>
      <c r="V35" s="97" t="s">
        <v>142</v>
      </c>
      <c r="W35" s="97" t="s">
        <v>144</v>
      </c>
      <c r="X35" s="97">
        <v>299.83999999999997</v>
      </c>
      <c r="Y35" s="235">
        <v>1</v>
      </c>
      <c r="Z35" s="97" t="s">
        <v>66</v>
      </c>
      <c r="AA35" s="97" t="s">
        <v>66</v>
      </c>
    </row>
    <row r="36" spans="1:27" s="12" customFormat="1" ht="24.95" customHeight="1" x14ac:dyDescent="0.2">
      <c r="A36" s="102">
        <v>32</v>
      </c>
      <c r="B36" s="112" t="s">
        <v>201</v>
      </c>
      <c r="C36" s="116" t="s">
        <v>86</v>
      </c>
      <c r="D36" s="116" t="s">
        <v>65</v>
      </c>
      <c r="E36" s="116" t="s">
        <v>66</v>
      </c>
      <c r="F36" s="116" t="s">
        <v>66</v>
      </c>
      <c r="G36" s="116">
        <v>1970</v>
      </c>
      <c r="H36" s="212">
        <v>97011.56</v>
      </c>
      <c r="I36" s="204"/>
      <c r="J36" s="116"/>
      <c r="K36" s="230" t="s">
        <v>332</v>
      </c>
      <c r="L36" s="102">
        <v>32</v>
      </c>
      <c r="M36" s="230" t="s">
        <v>106</v>
      </c>
      <c r="N36" s="230" t="s">
        <v>95</v>
      </c>
      <c r="O36" s="230" t="s">
        <v>345</v>
      </c>
      <c r="P36" s="230" t="s">
        <v>624</v>
      </c>
      <c r="Q36" s="230"/>
      <c r="R36" s="230" t="s">
        <v>144</v>
      </c>
      <c r="S36" s="230" t="s">
        <v>144</v>
      </c>
      <c r="T36" s="230" t="s">
        <v>144</v>
      </c>
      <c r="U36" s="230" t="s">
        <v>215</v>
      </c>
      <c r="V36" s="230" t="s">
        <v>142</v>
      </c>
      <c r="W36" s="230" t="s">
        <v>144</v>
      </c>
      <c r="X36" s="230">
        <v>36.5</v>
      </c>
      <c r="Y36" s="102">
        <v>1</v>
      </c>
      <c r="Z36" s="230" t="s">
        <v>66</v>
      </c>
      <c r="AA36" s="230" t="s">
        <v>66</v>
      </c>
    </row>
    <row r="37" spans="1:27" s="12" customFormat="1" ht="24.95" customHeight="1" x14ac:dyDescent="0.2">
      <c r="A37" s="102">
        <v>33</v>
      </c>
      <c r="B37" s="112" t="s">
        <v>202</v>
      </c>
      <c r="C37" s="116" t="s">
        <v>70</v>
      </c>
      <c r="D37" s="116" t="s">
        <v>65</v>
      </c>
      <c r="E37" s="116" t="s">
        <v>608</v>
      </c>
      <c r="F37" s="116" t="s">
        <v>66</v>
      </c>
      <c r="G37" s="116" t="s">
        <v>77</v>
      </c>
      <c r="H37" s="212"/>
      <c r="I37" s="204">
        <v>405000</v>
      </c>
      <c r="J37" s="116"/>
      <c r="K37" s="230" t="s">
        <v>333</v>
      </c>
      <c r="L37" s="102">
        <v>33</v>
      </c>
      <c r="M37" s="230" t="s">
        <v>106</v>
      </c>
      <c r="N37" s="230" t="s">
        <v>126</v>
      </c>
      <c r="O37" s="230" t="s">
        <v>127</v>
      </c>
      <c r="P37" s="230" t="s">
        <v>628</v>
      </c>
      <c r="Q37" s="230"/>
      <c r="R37" s="230" t="s">
        <v>144</v>
      </c>
      <c r="S37" s="230" t="s">
        <v>144</v>
      </c>
      <c r="T37" s="230" t="s">
        <v>144</v>
      </c>
      <c r="U37" s="230" t="s">
        <v>216</v>
      </c>
      <c r="V37" s="230" t="s">
        <v>142</v>
      </c>
      <c r="W37" s="230" t="s">
        <v>144</v>
      </c>
      <c r="X37" s="230">
        <v>99.7</v>
      </c>
      <c r="Y37" s="102">
        <v>1</v>
      </c>
      <c r="Z37" s="230" t="s">
        <v>66</v>
      </c>
      <c r="AA37" s="230" t="s">
        <v>66</v>
      </c>
    </row>
    <row r="38" spans="1:27" s="12" customFormat="1" ht="24.95" customHeight="1" x14ac:dyDescent="0.2">
      <c r="A38" s="96">
        <v>34</v>
      </c>
      <c r="B38" s="112" t="s">
        <v>203</v>
      </c>
      <c r="C38" s="116" t="s">
        <v>87</v>
      </c>
      <c r="D38" s="116" t="s">
        <v>65</v>
      </c>
      <c r="E38" s="116" t="s">
        <v>608</v>
      </c>
      <c r="F38" s="116" t="s">
        <v>66</v>
      </c>
      <c r="G38" s="116">
        <v>1980</v>
      </c>
      <c r="H38" s="212"/>
      <c r="I38" s="204">
        <v>332000</v>
      </c>
      <c r="J38" s="116"/>
      <c r="K38" s="230" t="s">
        <v>334</v>
      </c>
      <c r="L38" s="96">
        <v>34</v>
      </c>
      <c r="M38" s="230" t="s">
        <v>120</v>
      </c>
      <c r="N38" s="230" t="s">
        <v>95</v>
      </c>
      <c r="O38" s="230" t="s">
        <v>102</v>
      </c>
      <c r="P38" s="230"/>
      <c r="Q38" s="230"/>
      <c r="R38" s="230" t="s">
        <v>216</v>
      </c>
      <c r="S38" s="230" t="s">
        <v>144</v>
      </c>
      <c r="T38" s="230" t="s">
        <v>144</v>
      </c>
      <c r="U38" s="230" t="s">
        <v>144</v>
      </c>
      <c r="V38" s="230" t="s">
        <v>142</v>
      </c>
      <c r="W38" s="230" t="s">
        <v>144</v>
      </c>
      <c r="X38" s="230">
        <v>105</v>
      </c>
      <c r="Y38" s="102">
        <v>1</v>
      </c>
      <c r="Z38" s="230" t="s">
        <v>66</v>
      </c>
      <c r="AA38" s="230" t="s">
        <v>66</v>
      </c>
    </row>
    <row r="39" spans="1:27" s="12" customFormat="1" ht="24.95" customHeight="1" x14ac:dyDescent="0.2">
      <c r="A39" s="102">
        <v>35</v>
      </c>
      <c r="B39" s="221" t="s">
        <v>204</v>
      </c>
      <c r="C39" s="222" t="s">
        <v>88</v>
      </c>
      <c r="D39" s="222" t="s">
        <v>65</v>
      </c>
      <c r="E39" s="116" t="s">
        <v>608</v>
      </c>
      <c r="F39" s="222" t="s">
        <v>66</v>
      </c>
      <c r="G39" s="222"/>
      <c r="H39" s="212">
        <v>1524817.49</v>
      </c>
      <c r="I39" s="208"/>
      <c r="J39" s="222"/>
      <c r="K39" s="222" t="s">
        <v>128</v>
      </c>
      <c r="L39" s="102">
        <v>35</v>
      </c>
      <c r="M39" s="222"/>
      <c r="N39" s="222"/>
      <c r="O39" s="222"/>
      <c r="P39" s="230"/>
      <c r="Q39" s="230"/>
      <c r="R39" s="222"/>
      <c r="S39" s="222"/>
      <c r="T39" s="222"/>
      <c r="U39" s="222"/>
      <c r="V39" s="222"/>
      <c r="W39" s="222"/>
      <c r="X39" s="222"/>
      <c r="Y39" s="222"/>
      <c r="Z39" s="222"/>
      <c r="AA39" s="222"/>
    </row>
    <row r="40" spans="1:27" s="12" customFormat="1" ht="24.95" customHeight="1" x14ac:dyDescent="0.2">
      <c r="A40" s="102">
        <v>36</v>
      </c>
      <c r="B40" s="185" t="s">
        <v>205</v>
      </c>
      <c r="C40" s="116" t="s">
        <v>88</v>
      </c>
      <c r="D40" s="116" t="s">
        <v>65</v>
      </c>
      <c r="E40" s="116" t="s">
        <v>72</v>
      </c>
      <c r="F40" s="116" t="s">
        <v>66</v>
      </c>
      <c r="G40" s="173"/>
      <c r="H40" s="212">
        <v>253969.96</v>
      </c>
      <c r="I40" s="209"/>
      <c r="J40" s="173"/>
      <c r="K40" s="173" t="s">
        <v>452</v>
      </c>
      <c r="L40" s="102">
        <v>36</v>
      </c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</row>
    <row r="41" spans="1:27" s="12" customFormat="1" ht="24.95" customHeight="1" x14ac:dyDescent="0.2">
      <c r="A41" s="96">
        <v>37</v>
      </c>
      <c r="B41" s="185" t="s">
        <v>89</v>
      </c>
      <c r="C41" s="116" t="s">
        <v>90</v>
      </c>
      <c r="D41" s="116"/>
      <c r="E41" s="116" t="s">
        <v>72</v>
      </c>
      <c r="F41" s="116" t="s">
        <v>66</v>
      </c>
      <c r="G41" s="173" t="s">
        <v>91</v>
      </c>
      <c r="H41" s="212">
        <v>1023831.77</v>
      </c>
      <c r="I41" s="209"/>
      <c r="J41" s="173"/>
      <c r="K41" s="173" t="s">
        <v>129</v>
      </c>
      <c r="L41" s="96">
        <v>37</v>
      </c>
      <c r="M41" s="230"/>
      <c r="N41" s="230"/>
      <c r="O41" s="230"/>
      <c r="P41" s="230" t="s">
        <v>629</v>
      </c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</row>
    <row r="42" spans="1:27" s="12" customFormat="1" ht="24.95" customHeight="1" x14ac:dyDescent="0.2">
      <c r="A42" s="102">
        <v>38</v>
      </c>
      <c r="B42" s="112" t="s">
        <v>196</v>
      </c>
      <c r="C42" s="116" t="s">
        <v>75</v>
      </c>
      <c r="D42" s="116" t="s">
        <v>65</v>
      </c>
      <c r="E42" s="116" t="s">
        <v>72</v>
      </c>
      <c r="F42" s="116" t="s">
        <v>66</v>
      </c>
      <c r="G42" s="116"/>
      <c r="H42" s="212"/>
      <c r="I42" s="210">
        <v>229000</v>
      </c>
      <c r="J42" s="101"/>
      <c r="K42" s="230" t="s">
        <v>320</v>
      </c>
      <c r="L42" s="102">
        <v>38</v>
      </c>
      <c r="M42" s="230" t="s">
        <v>106</v>
      </c>
      <c r="N42" s="230" t="s">
        <v>114</v>
      </c>
      <c r="O42" s="230" t="s">
        <v>98</v>
      </c>
      <c r="P42" s="230" t="s">
        <v>623</v>
      </c>
      <c r="Q42" s="230"/>
      <c r="R42" s="230" t="s">
        <v>144</v>
      </c>
      <c r="S42" s="230" t="s">
        <v>144</v>
      </c>
      <c r="T42" s="230" t="s">
        <v>144</v>
      </c>
      <c r="U42" s="230" t="s">
        <v>144</v>
      </c>
      <c r="V42" s="230" t="s">
        <v>142</v>
      </c>
      <c r="W42" s="230" t="s">
        <v>144</v>
      </c>
      <c r="X42" s="230">
        <v>57.8</v>
      </c>
      <c r="Y42" s="230">
        <v>2</v>
      </c>
      <c r="Z42" s="230" t="s">
        <v>65</v>
      </c>
      <c r="AA42" s="230" t="s">
        <v>66</v>
      </c>
    </row>
    <row r="43" spans="1:27" s="12" customFormat="1" ht="24.95" customHeight="1" x14ac:dyDescent="0.2">
      <c r="A43" s="102">
        <v>39</v>
      </c>
      <c r="B43" s="112" t="s">
        <v>188</v>
      </c>
      <c r="C43" s="116" t="s">
        <v>68</v>
      </c>
      <c r="D43" s="116" t="s">
        <v>65</v>
      </c>
      <c r="E43" s="116" t="s">
        <v>608</v>
      </c>
      <c r="F43" s="116" t="s">
        <v>66</v>
      </c>
      <c r="G43" s="116"/>
      <c r="H43" s="212"/>
      <c r="I43" s="211">
        <v>128000</v>
      </c>
      <c r="J43" s="101"/>
      <c r="K43" s="230" t="s">
        <v>320</v>
      </c>
      <c r="L43" s="102">
        <v>39</v>
      </c>
      <c r="M43" s="230" t="s">
        <v>97</v>
      </c>
      <c r="N43" s="230" t="s">
        <v>142</v>
      </c>
      <c r="O43" s="230" t="s">
        <v>98</v>
      </c>
      <c r="P43" s="230" t="s">
        <v>624</v>
      </c>
      <c r="Q43" s="230"/>
      <c r="R43" s="230" t="s">
        <v>215</v>
      </c>
      <c r="S43" s="230" t="s">
        <v>142</v>
      </c>
      <c r="T43" s="230" t="s">
        <v>142</v>
      </c>
      <c r="U43" s="230" t="s">
        <v>215</v>
      </c>
      <c r="V43" s="230" t="s">
        <v>142</v>
      </c>
      <c r="W43" s="230" t="s">
        <v>142</v>
      </c>
      <c r="X43" s="230">
        <v>62.5</v>
      </c>
      <c r="Y43" s="230">
        <v>1</v>
      </c>
      <c r="Z43" s="230" t="s">
        <v>66</v>
      </c>
      <c r="AA43" s="230" t="s">
        <v>66</v>
      </c>
    </row>
    <row r="44" spans="1:27" s="12" customFormat="1" ht="24.95" customHeight="1" x14ac:dyDescent="0.2">
      <c r="A44" s="96">
        <v>40</v>
      </c>
      <c r="B44" s="112" t="s">
        <v>196</v>
      </c>
      <c r="C44" s="116" t="s">
        <v>75</v>
      </c>
      <c r="D44" s="116" t="s">
        <v>65</v>
      </c>
      <c r="E44" s="116" t="s">
        <v>72</v>
      </c>
      <c r="F44" s="116" t="s">
        <v>66</v>
      </c>
      <c r="G44" s="116"/>
      <c r="H44" s="212"/>
      <c r="I44" s="211">
        <v>200000</v>
      </c>
      <c r="J44" s="101"/>
      <c r="K44" s="230" t="s">
        <v>130</v>
      </c>
      <c r="L44" s="96">
        <v>40</v>
      </c>
      <c r="M44" s="230" t="s">
        <v>106</v>
      </c>
      <c r="N44" s="230" t="s">
        <v>114</v>
      </c>
      <c r="O44" s="230" t="s">
        <v>341</v>
      </c>
      <c r="P44" s="230" t="s">
        <v>615</v>
      </c>
      <c r="Q44" s="230"/>
      <c r="R44" s="230" t="s">
        <v>144</v>
      </c>
      <c r="S44" s="230" t="s">
        <v>215</v>
      </c>
      <c r="T44" s="230" t="s">
        <v>215</v>
      </c>
      <c r="U44" s="230" t="s">
        <v>215</v>
      </c>
      <c r="V44" s="230" t="s">
        <v>142</v>
      </c>
      <c r="W44" s="230" t="s">
        <v>215</v>
      </c>
      <c r="X44" s="230">
        <v>50.6</v>
      </c>
      <c r="Y44" s="230">
        <v>2</v>
      </c>
      <c r="Z44" s="230" t="s">
        <v>65</v>
      </c>
      <c r="AA44" s="230" t="s">
        <v>66</v>
      </c>
    </row>
    <row r="45" spans="1:27" s="12" customFormat="1" ht="24.95" customHeight="1" x14ac:dyDescent="0.2">
      <c r="A45" s="102">
        <v>41</v>
      </c>
      <c r="B45" s="112" t="s">
        <v>196</v>
      </c>
      <c r="C45" s="116" t="s">
        <v>75</v>
      </c>
      <c r="D45" s="116" t="s">
        <v>65</v>
      </c>
      <c r="E45" s="116" t="s">
        <v>72</v>
      </c>
      <c r="F45" s="116" t="s">
        <v>66</v>
      </c>
      <c r="G45" s="116"/>
      <c r="H45" s="212"/>
      <c r="I45" s="210">
        <v>203000</v>
      </c>
      <c r="J45" s="101"/>
      <c r="K45" s="230" t="s">
        <v>131</v>
      </c>
      <c r="L45" s="102">
        <v>41</v>
      </c>
      <c r="M45" s="230" t="s">
        <v>344</v>
      </c>
      <c r="N45" s="230" t="s">
        <v>340</v>
      </c>
      <c r="O45" s="230" t="s">
        <v>341</v>
      </c>
      <c r="P45" s="230" t="s">
        <v>620</v>
      </c>
      <c r="Q45" s="230"/>
      <c r="R45" s="230" t="s">
        <v>144</v>
      </c>
      <c r="S45" s="230" t="s">
        <v>215</v>
      </c>
      <c r="T45" s="230" t="s">
        <v>144</v>
      </c>
      <c r="U45" s="230" t="s">
        <v>144</v>
      </c>
      <c r="V45" s="230" t="s">
        <v>142</v>
      </c>
      <c r="W45" s="230" t="s">
        <v>215</v>
      </c>
      <c r="X45" s="230">
        <v>51.35</v>
      </c>
      <c r="Y45" s="230">
        <v>2</v>
      </c>
      <c r="Z45" s="230" t="s">
        <v>66</v>
      </c>
      <c r="AA45" s="230" t="s">
        <v>66</v>
      </c>
    </row>
    <row r="46" spans="1:27" s="12" customFormat="1" ht="24.95" customHeight="1" x14ac:dyDescent="0.2">
      <c r="A46" s="102">
        <v>42</v>
      </c>
      <c r="B46" s="112" t="s">
        <v>200</v>
      </c>
      <c r="C46" s="116" t="s">
        <v>68</v>
      </c>
      <c r="D46" s="116" t="s">
        <v>65</v>
      </c>
      <c r="E46" s="116" t="s">
        <v>72</v>
      </c>
      <c r="F46" s="116" t="s">
        <v>66</v>
      </c>
      <c r="G46" s="116"/>
      <c r="H46" s="212"/>
      <c r="I46" s="211">
        <v>30000</v>
      </c>
      <c r="J46" s="101"/>
      <c r="K46" s="230" t="s">
        <v>131</v>
      </c>
      <c r="L46" s="102">
        <v>42</v>
      </c>
      <c r="M46" s="230" t="s">
        <v>97</v>
      </c>
      <c r="N46" s="230" t="s">
        <v>114</v>
      </c>
      <c r="O46" s="230" t="s">
        <v>341</v>
      </c>
      <c r="P46" s="230" t="s">
        <v>617</v>
      </c>
      <c r="Q46" s="230"/>
      <c r="R46" s="230" t="s">
        <v>347</v>
      </c>
      <c r="S46" s="230" t="s">
        <v>347</v>
      </c>
      <c r="T46" s="230" t="s">
        <v>142</v>
      </c>
      <c r="U46" s="230" t="s">
        <v>347</v>
      </c>
      <c r="V46" s="230" t="s">
        <v>142</v>
      </c>
      <c r="W46" s="230" t="s">
        <v>347</v>
      </c>
      <c r="X46" s="230">
        <v>14.55</v>
      </c>
      <c r="Y46" s="230">
        <v>2</v>
      </c>
      <c r="Z46" s="230" t="s">
        <v>66</v>
      </c>
      <c r="AA46" s="230" t="s">
        <v>66</v>
      </c>
    </row>
    <row r="47" spans="1:27" s="12" customFormat="1" ht="24.95" customHeight="1" x14ac:dyDescent="0.2">
      <c r="A47" s="96">
        <v>43</v>
      </c>
      <c r="B47" s="112" t="s">
        <v>196</v>
      </c>
      <c r="C47" s="116" t="s">
        <v>75</v>
      </c>
      <c r="D47" s="116" t="s">
        <v>65</v>
      </c>
      <c r="E47" s="116" t="s">
        <v>72</v>
      </c>
      <c r="F47" s="116" t="s">
        <v>66</v>
      </c>
      <c r="G47" s="116"/>
      <c r="H47" s="212"/>
      <c r="I47" s="211">
        <v>171000</v>
      </c>
      <c r="J47" s="101"/>
      <c r="K47" s="230" t="s">
        <v>132</v>
      </c>
      <c r="L47" s="96">
        <v>43</v>
      </c>
      <c r="M47" s="230" t="s">
        <v>97</v>
      </c>
      <c r="N47" s="230" t="s">
        <v>114</v>
      </c>
      <c r="O47" s="230" t="s">
        <v>341</v>
      </c>
      <c r="P47" s="230" t="s">
        <v>630</v>
      </c>
      <c r="Q47" s="230"/>
      <c r="R47" s="230" t="s">
        <v>347</v>
      </c>
      <c r="S47" s="230" t="s">
        <v>347</v>
      </c>
      <c r="T47" s="230" t="s">
        <v>142</v>
      </c>
      <c r="U47" s="230" t="s">
        <v>347</v>
      </c>
      <c r="V47" s="230" t="s">
        <v>142</v>
      </c>
      <c r="W47" s="230" t="s">
        <v>347</v>
      </c>
      <c r="X47" s="230">
        <v>43.12</v>
      </c>
      <c r="Y47" s="230">
        <v>2</v>
      </c>
      <c r="Z47" s="230" t="s">
        <v>66</v>
      </c>
      <c r="AA47" s="230" t="s">
        <v>66</v>
      </c>
    </row>
    <row r="48" spans="1:27" s="12" customFormat="1" ht="24.95" customHeight="1" x14ac:dyDescent="0.2">
      <c r="A48" s="102">
        <v>44</v>
      </c>
      <c r="B48" s="112" t="s">
        <v>200</v>
      </c>
      <c r="C48" s="116" t="s">
        <v>68</v>
      </c>
      <c r="D48" s="116" t="s">
        <v>65</v>
      </c>
      <c r="E48" s="116" t="s">
        <v>72</v>
      </c>
      <c r="F48" s="116" t="s">
        <v>66</v>
      </c>
      <c r="G48" s="116"/>
      <c r="H48" s="212"/>
      <c r="I48" s="211">
        <v>60000</v>
      </c>
      <c r="J48" s="101"/>
      <c r="K48" s="230" t="s">
        <v>132</v>
      </c>
      <c r="L48" s="102">
        <v>44</v>
      </c>
      <c r="M48" s="230" t="s">
        <v>97</v>
      </c>
      <c r="N48" s="230" t="s">
        <v>114</v>
      </c>
      <c r="O48" s="230" t="s">
        <v>341</v>
      </c>
      <c r="P48" s="230" t="s">
        <v>617</v>
      </c>
      <c r="Q48" s="230"/>
      <c r="R48" s="230" t="s">
        <v>347</v>
      </c>
      <c r="S48" s="230" t="s">
        <v>347</v>
      </c>
      <c r="T48" s="230" t="s">
        <v>142</v>
      </c>
      <c r="U48" s="230" t="s">
        <v>347</v>
      </c>
      <c r="V48" s="230" t="s">
        <v>142</v>
      </c>
      <c r="W48" s="230" t="s">
        <v>347</v>
      </c>
      <c r="X48" s="230">
        <v>29.13</v>
      </c>
      <c r="Y48" s="230">
        <v>2</v>
      </c>
      <c r="Z48" s="230" t="s">
        <v>66</v>
      </c>
      <c r="AA48" s="230" t="s">
        <v>66</v>
      </c>
    </row>
    <row r="49" spans="1:27" s="12" customFormat="1" ht="24.95" customHeight="1" x14ac:dyDescent="0.2">
      <c r="A49" s="102">
        <v>45</v>
      </c>
      <c r="B49" s="112" t="s">
        <v>196</v>
      </c>
      <c r="C49" s="116" t="s">
        <v>75</v>
      </c>
      <c r="D49" s="116" t="s">
        <v>65</v>
      </c>
      <c r="E49" s="116" t="s">
        <v>72</v>
      </c>
      <c r="F49" s="116" t="s">
        <v>66</v>
      </c>
      <c r="G49" s="116"/>
      <c r="H49" s="212"/>
      <c r="I49" s="211">
        <v>176000</v>
      </c>
      <c r="J49" s="101"/>
      <c r="K49" s="230" t="s">
        <v>133</v>
      </c>
      <c r="L49" s="102">
        <v>45</v>
      </c>
      <c r="M49" s="230" t="s">
        <v>106</v>
      </c>
      <c r="N49" s="230" t="s">
        <v>114</v>
      </c>
      <c r="O49" s="230" t="s">
        <v>341</v>
      </c>
      <c r="P49" s="230" t="s">
        <v>617</v>
      </c>
      <c r="Q49" s="230" t="s">
        <v>631</v>
      </c>
      <c r="R49" s="230" t="s">
        <v>144</v>
      </c>
      <c r="S49" s="230" t="s">
        <v>144</v>
      </c>
      <c r="T49" s="230" t="s">
        <v>215</v>
      </c>
      <c r="U49" s="230" t="s">
        <v>144</v>
      </c>
      <c r="V49" s="230" t="s">
        <v>142</v>
      </c>
      <c r="W49" s="230" t="s">
        <v>144</v>
      </c>
      <c r="X49" s="230">
        <v>44.37</v>
      </c>
      <c r="Y49" s="230">
        <v>2</v>
      </c>
      <c r="Z49" s="230" t="s">
        <v>65</v>
      </c>
      <c r="AA49" s="230" t="s">
        <v>66</v>
      </c>
    </row>
    <row r="50" spans="1:27" s="12" customFormat="1" ht="24.95" customHeight="1" x14ac:dyDescent="0.2">
      <c r="A50" s="96">
        <v>46</v>
      </c>
      <c r="B50" s="112" t="s">
        <v>200</v>
      </c>
      <c r="C50" s="116" t="s">
        <v>68</v>
      </c>
      <c r="D50" s="116" t="s">
        <v>65</v>
      </c>
      <c r="E50" s="116" t="s">
        <v>72</v>
      </c>
      <c r="F50" s="116" t="s">
        <v>66</v>
      </c>
      <c r="G50" s="116"/>
      <c r="H50" s="212"/>
      <c r="I50" s="211">
        <v>32000</v>
      </c>
      <c r="J50" s="101"/>
      <c r="K50" s="230" t="s">
        <v>133</v>
      </c>
      <c r="L50" s="96">
        <v>46</v>
      </c>
      <c r="M50" s="230" t="s">
        <v>106</v>
      </c>
      <c r="N50" s="230" t="s">
        <v>114</v>
      </c>
      <c r="O50" s="230" t="s">
        <v>341</v>
      </c>
      <c r="P50" s="230" t="s">
        <v>632</v>
      </c>
      <c r="Q50" s="230"/>
      <c r="R50" s="230" t="s">
        <v>144</v>
      </c>
      <c r="S50" s="230" t="s">
        <v>144</v>
      </c>
      <c r="T50" s="230" t="s">
        <v>142</v>
      </c>
      <c r="U50" s="230" t="s">
        <v>144</v>
      </c>
      <c r="V50" s="230" t="s">
        <v>142</v>
      </c>
      <c r="W50" s="230" t="s">
        <v>144</v>
      </c>
      <c r="X50" s="230">
        <v>15.67</v>
      </c>
      <c r="Y50" s="230">
        <v>2</v>
      </c>
      <c r="Z50" s="230" t="s">
        <v>66</v>
      </c>
      <c r="AA50" s="230" t="s">
        <v>66</v>
      </c>
    </row>
    <row r="51" spans="1:27" s="12" customFormat="1" ht="24.95" customHeight="1" x14ac:dyDescent="0.2">
      <c r="A51" s="102">
        <v>47</v>
      </c>
      <c r="B51" s="112" t="s">
        <v>196</v>
      </c>
      <c r="C51" s="116" t="s">
        <v>74</v>
      </c>
      <c r="D51" s="116" t="s">
        <v>65</v>
      </c>
      <c r="E51" s="116" t="s">
        <v>72</v>
      </c>
      <c r="F51" s="116" t="s">
        <v>66</v>
      </c>
      <c r="G51" s="116"/>
      <c r="H51" s="212"/>
      <c r="I51" s="210">
        <v>174000</v>
      </c>
      <c r="J51" s="101"/>
      <c r="K51" s="230" t="s">
        <v>134</v>
      </c>
      <c r="L51" s="102">
        <v>47</v>
      </c>
      <c r="M51" s="230" t="s">
        <v>106</v>
      </c>
      <c r="N51" s="230" t="s">
        <v>114</v>
      </c>
      <c r="O51" s="230" t="s">
        <v>341</v>
      </c>
      <c r="P51" s="230" t="s">
        <v>617</v>
      </c>
      <c r="Q51" s="230"/>
      <c r="R51" s="230" t="s">
        <v>144</v>
      </c>
      <c r="S51" s="230" t="s">
        <v>144</v>
      </c>
      <c r="T51" s="230" t="s">
        <v>215</v>
      </c>
      <c r="U51" s="230" t="s">
        <v>144</v>
      </c>
      <c r="V51" s="230" t="s">
        <v>142</v>
      </c>
      <c r="W51" s="230" t="s">
        <v>144</v>
      </c>
      <c r="X51" s="230">
        <v>43.89</v>
      </c>
      <c r="Y51" s="230">
        <v>2</v>
      </c>
      <c r="Z51" s="230" t="s">
        <v>65</v>
      </c>
      <c r="AA51" s="230" t="s">
        <v>66</v>
      </c>
    </row>
    <row r="52" spans="1:27" s="12" customFormat="1" ht="24.95" customHeight="1" x14ac:dyDescent="0.2">
      <c r="A52" s="102">
        <v>48</v>
      </c>
      <c r="B52" s="112" t="s">
        <v>200</v>
      </c>
      <c r="C52" s="116" t="s">
        <v>68</v>
      </c>
      <c r="D52" s="116" t="s">
        <v>65</v>
      </c>
      <c r="E52" s="116" t="s">
        <v>72</v>
      </c>
      <c r="F52" s="116" t="s">
        <v>66</v>
      </c>
      <c r="G52" s="116"/>
      <c r="H52" s="212"/>
      <c r="I52" s="211">
        <v>32000</v>
      </c>
      <c r="J52" s="101"/>
      <c r="K52" s="230" t="s">
        <v>134</v>
      </c>
      <c r="L52" s="102">
        <v>48</v>
      </c>
      <c r="M52" s="230" t="s">
        <v>106</v>
      </c>
      <c r="N52" s="230" t="s">
        <v>114</v>
      </c>
      <c r="O52" s="230" t="s">
        <v>341</v>
      </c>
      <c r="P52" s="230" t="s">
        <v>633</v>
      </c>
      <c r="Q52" s="230"/>
      <c r="R52" s="230" t="s">
        <v>144</v>
      </c>
      <c r="S52" s="230" t="s">
        <v>144</v>
      </c>
      <c r="T52" s="230" t="s">
        <v>142</v>
      </c>
      <c r="U52" s="230" t="s">
        <v>144</v>
      </c>
      <c r="V52" s="230" t="s">
        <v>142</v>
      </c>
      <c r="W52" s="230" t="s">
        <v>144</v>
      </c>
      <c r="X52" s="230">
        <v>15.67</v>
      </c>
      <c r="Y52" s="230">
        <v>2</v>
      </c>
      <c r="Z52" s="230" t="s">
        <v>66</v>
      </c>
      <c r="AA52" s="230" t="s">
        <v>66</v>
      </c>
    </row>
    <row r="53" spans="1:27" s="12" customFormat="1" ht="24.95" customHeight="1" x14ac:dyDescent="0.2">
      <c r="A53" s="96">
        <v>49</v>
      </c>
      <c r="B53" s="112" t="s">
        <v>196</v>
      </c>
      <c r="C53" s="116" t="s">
        <v>74</v>
      </c>
      <c r="D53" s="116" t="s">
        <v>65</v>
      </c>
      <c r="E53" s="116" t="s">
        <v>72</v>
      </c>
      <c r="F53" s="116" t="s">
        <v>66</v>
      </c>
      <c r="G53" s="116"/>
      <c r="H53" s="212"/>
      <c r="I53" s="210">
        <v>221000</v>
      </c>
      <c r="J53" s="101"/>
      <c r="K53" s="230" t="s">
        <v>135</v>
      </c>
      <c r="L53" s="96">
        <v>49</v>
      </c>
      <c r="M53" s="230" t="s">
        <v>97</v>
      </c>
      <c r="N53" s="230" t="s">
        <v>114</v>
      </c>
      <c r="O53" s="230" t="s">
        <v>102</v>
      </c>
      <c r="P53" s="230" t="s">
        <v>617</v>
      </c>
      <c r="Q53" s="230"/>
      <c r="R53" s="230" t="s">
        <v>144</v>
      </c>
      <c r="S53" s="230" t="s">
        <v>144</v>
      </c>
      <c r="T53" s="230" t="s">
        <v>144</v>
      </c>
      <c r="U53" s="230" t="s">
        <v>144</v>
      </c>
      <c r="V53" s="230" t="s">
        <v>142</v>
      </c>
      <c r="W53" s="230" t="s">
        <v>144</v>
      </c>
      <c r="X53" s="230">
        <v>55.84</v>
      </c>
      <c r="Y53" s="230">
        <v>2</v>
      </c>
      <c r="Z53" s="230" t="s">
        <v>65</v>
      </c>
      <c r="AA53" s="230" t="s">
        <v>66</v>
      </c>
    </row>
    <row r="54" spans="1:27" s="12" customFormat="1" ht="24.95" customHeight="1" x14ac:dyDescent="0.2">
      <c r="A54" s="102">
        <v>50</v>
      </c>
      <c r="B54" s="112" t="s">
        <v>200</v>
      </c>
      <c r="C54" s="116" t="s">
        <v>68</v>
      </c>
      <c r="D54" s="116" t="s">
        <v>65</v>
      </c>
      <c r="E54" s="116" t="s">
        <v>72</v>
      </c>
      <c r="F54" s="116" t="s">
        <v>66</v>
      </c>
      <c r="G54" s="116"/>
      <c r="H54" s="212"/>
      <c r="I54" s="210">
        <v>37000</v>
      </c>
      <c r="J54" s="101"/>
      <c r="K54" s="230" t="s">
        <v>135</v>
      </c>
      <c r="L54" s="102">
        <v>50</v>
      </c>
      <c r="M54" s="230" t="s">
        <v>97</v>
      </c>
      <c r="N54" s="230" t="s">
        <v>114</v>
      </c>
      <c r="O54" s="230" t="s">
        <v>102</v>
      </c>
      <c r="P54" s="230" t="s">
        <v>634</v>
      </c>
      <c r="Q54" s="230"/>
      <c r="R54" s="230" t="s">
        <v>144</v>
      </c>
      <c r="S54" s="230" t="s">
        <v>144</v>
      </c>
      <c r="T54" s="230" t="s">
        <v>144</v>
      </c>
      <c r="U54" s="230" t="s">
        <v>144</v>
      </c>
      <c r="V54" s="230" t="s">
        <v>142</v>
      </c>
      <c r="W54" s="230" t="s">
        <v>144</v>
      </c>
      <c r="X54" s="230">
        <v>18.190000000000001</v>
      </c>
      <c r="Y54" s="230">
        <v>2</v>
      </c>
      <c r="Z54" s="230" t="s">
        <v>66</v>
      </c>
      <c r="AA54" s="230" t="s">
        <v>66</v>
      </c>
    </row>
    <row r="55" spans="1:27" s="12" customFormat="1" ht="24.95" customHeight="1" x14ac:dyDescent="0.2">
      <c r="A55" s="102">
        <v>51</v>
      </c>
      <c r="B55" s="112" t="s">
        <v>206</v>
      </c>
      <c r="C55" s="116" t="s">
        <v>70</v>
      </c>
      <c r="D55" s="116" t="s">
        <v>65</v>
      </c>
      <c r="E55" s="116" t="s">
        <v>72</v>
      </c>
      <c r="F55" s="116" t="s">
        <v>66</v>
      </c>
      <c r="G55" s="116"/>
      <c r="H55" s="212">
        <v>179817.12</v>
      </c>
      <c r="I55" s="210"/>
      <c r="J55" s="101"/>
      <c r="K55" s="230" t="s">
        <v>335</v>
      </c>
      <c r="L55" s="102">
        <v>51</v>
      </c>
      <c r="M55" s="230"/>
      <c r="N55" s="230"/>
      <c r="O55" s="230" t="s">
        <v>346</v>
      </c>
      <c r="P55" s="230" t="s">
        <v>635</v>
      </c>
      <c r="Q55" s="230"/>
      <c r="R55" s="230" t="s">
        <v>144</v>
      </c>
      <c r="S55" s="230" t="s">
        <v>144</v>
      </c>
      <c r="T55" s="230" t="s">
        <v>144</v>
      </c>
      <c r="U55" s="230" t="s">
        <v>144</v>
      </c>
      <c r="V55" s="230" t="s">
        <v>142</v>
      </c>
      <c r="W55" s="230" t="s">
        <v>144</v>
      </c>
      <c r="X55" s="230"/>
      <c r="Y55" s="230">
        <v>1</v>
      </c>
      <c r="Z55" s="230" t="s">
        <v>66</v>
      </c>
      <c r="AA55" s="230" t="s">
        <v>66</v>
      </c>
    </row>
    <row r="56" spans="1:27" s="12" customFormat="1" ht="52.5" customHeight="1" x14ac:dyDescent="0.2">
      <c r="A56" s="96">
        <v>52</v>
      </c>
      <c r="B56" s="112" t="s">
        <v>207</v>
      </c>
      <c r="C56" s="116" t="s">
        <v>92</v>
      </c>
      <c r="D56" s="116" t="s">
        <v>65</v>
      </c>
      <c r="E56" s="116" t="s">
        <v>72</v>
      </c>
      <c r="F56" s="116" t="s">
        <v>66</v>
      </c>
      <c r="G56" s="116">
        <v>1966</v>
      </c>
      <c r="H56" s="212"/>
      <c r="I56" s="210">
        <v>1316000</v>
      </c>
      <c r="J56" s="223"/>
      <c r="K56" s="230" t="s">
        <v>336</v>
      </c>
      <c r="L56" s="96">
        <v>52</v>
      </c>
      <c r="M56" s="230" t="s">
        <v>137</v>
      </c>
      <c r="N56" s="230" t="s">
        <v>138</v>
      </c>
      <c r="O56" s="230" t="s">
        <v>139</v>
      </c>
      <c r="P56" s="230" t="s">
        <v>635</v>
      </c>
      <c r="Q56" s="230" t="s">
        <v>136</v>
      </c>
      <c r="R56" s="230" t="s">
        <v>144</v>
      </c>
      <c r="S56" s="230" t="s">
        <v>144</v>
      </c>
      <c r="T56" s="230" t="s">
        <v>144</v>
      </c>
      <c r="U56" s="230" t="s">
        <v>144</v>
      </c>
      <c r="V56" s="230" t="s">
        <v>145</v>
      </c>
      <c r="W56" s="230" t="s">
        <v>144</v>
      </c>
      <c r="X56" s="230">
        <v>526</v>
      </c>
      <c r="Y56" s="230">
        <v>2</v>
      </c>
      <c r="Z56" s="230" t="s">
        <v>66</v>
      </c>
      <c r="AA56" s="230" t="s">
        <v>746</v>
      </c>
    </row>
    <row r="57" spans="1:27" s="105" customFormat="1" ht="19.5" customHeight="1" x14ac:dyDescent="0.2">
      <c r="A57" s="166">
        <v>53</v>
      </c>
      <c r="B57" s="180" t="s">
        <v>743</v>
      </c>
      <c r="C57" s="181"/>
      <c r="D57" s="181" t="s">
        <v>65</v>
      </c>
      <c r="E57" s="165"/>
      <c r="F57" s="181" t="s">
        <v>66</v>
      </c>
      <c r="G57" s="181">
        <v>2008</v>
      </c>
      <c r="H57" s="205">
        <v>100843.6</v>
      </c>
      <c r="I57" s="205"/>
      <c r="J57" s="104" t="s">
        <v>442</v>
      </c>
      <c r="K57" s="282" t="s">
        <v>105</v>
      </c>
      <c r="L57" s="166">
        <v>53</v>
      </c>
      <c r="M57" s="104"/>
      <c r="N57" s="104"/>
      <c r="O57" s="104"/>
      <c r="P57" s="104"/>
      <c r="Q57" s="104"/>
      <c r="R57" s="104" t="s">
        <v>145</v>
      </c>
      <c r="S57" s="104" t="s">
        <v>145</v>
      </c>
      <c r="T57" s="104" t="s">
        <v>145</v>
      </c>
      <c r="U57" s="104" t="s">
        <v>145</v>
      </c>
      <c r="V57" s="104" t="s">
        <v>145</v>
      </c>
      <c r="W57" s="104" t="s">
        <v>145</v>
      </c>
      <c r="X57" s="247"/>
      <c r="Y57" s="247"/>
      <c r="Z57" s="247"/>
      <c r="AA57" s="247"/>
    </row>
    <row r="58" spans="1:27" s="12" customFormat="1" ht="30.75" customHeight="1" x14ac:dyDescent="0.2">
      <c r="A58" s="102">
        <v>54</v>
      </c>
      <c r="B58" s="112" t="s">
        <v>209</v>
      </c>
      <c r="C58" s="116" t="s">
        <v>68</v>
      </c>
      <c r="D58" s="116" t="s">
        <v>65</v>
      </c>
      <c r="E58" s="116"/>
      <c r="F58" s="116" t="s">
        <v>66</v>
      </c>
      <c r="G58" s="116">
        <v>1966</v>
      </c>
      <c r="H58" s="212"/>
      <c r="I58" s="211">
        <v>107000</v>
      </c>
      <c r="J58" s="101"/>
      <c r="K58" s="230" t="s">
        <v>105</v>
      </c>
      <c r="L58" s="102">
        <v>54</v>
      </c>
      <c r="M58" s="230" t="s">
        <v>140</v>
      </c>
      <c r="N58" s="230" t="s">
        <v>114</v>
      </c>
      <c r="O58" s="230" t="s">
        <v>141</v>
      </c>
      <c r="P58" s="230" t="s">
        <v>636</v>
      </c>
      <c r="Q58" s="230"/>
      <c r="R58" s="230" t="s">
        <v>144</v>
      </c>
      <c r="S58" s="230" t="s">
        <v>144</v>
      </c>
      <c r="T58" s="230" t="s">
        <v>144</v>
      </c>
      <c r="U58" s="230" t="s">
        <v>144</v>
      </c>
      <c r="V58" s="230" t="s">
        <v>145</v>
      </c>
      <c r="W58" s="230" t="s">
        <v>145</v>
      </c>
      <c r="X58" s="230">
        <v>52</v>
      </c>
      <c r="Y58" s="230">
        <v>1</v>
      </c>
      <c r="Z58" s="230" t="s">
        <v>66</v>
      </c>
      <c r="AA58" s="230" t="s">
        <v>72</v>
      </c>
    </row>
    <row r="59" spans="1:27" s="12" customFormat="1" ht="35.25" customHeight="1" x14ac:dyDescent="0.2">
      <c r="A59" s="96">
        <v>55</v>
      </c>
      <c r="B59" s="112" t="s">
        <v>208</v>
      </c>
      <c r="C59" s="116"/>
      <c r="D59" s="116"/>
      <c r="E59" s="116" t="s">
        <v>72</v>
      </c>
      <c r="F59" s="116"/>
      <c r="G59" s="116"/>
      <c r="H59" s="210">
        <v>7002.87</v>
      </c>
      <c r="I59" s="210"/>
      <c r="J59" s="101"/>
      <c r="K59" s="230" t="s">
        <v>105</v>
      </c>
      <c r="L59" s="96">
        <v>55</v>
      </c>
      <c r="M59" s="230"/>
      <c r="N59" s="230"/>
      <c r="O59" s="230"/>
      <c r="P59" s="230" t="s">
        <v>637</v>
      </c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</row>
    <row r="60" spans="1:27" s="12" customFormat="1" ht="24.95" customHeight="1" x14ac:dyDescent="0.2">
      <c r="A60" s="102">
        <v>56</v>
      </c>
      <c r="B60" s="112" t="s">
        <v>175</v>
      </c>
      <c r="C60" s="116"/>
      <c r="D60" s="116"/>
      <c r="E60" s="116" t="s">
        <v>72</v>
      </c>
      <c r="F60" s="116"/>
      <c r="G60" s="116"/>
      <c r="H60" s="212"/>
      <c r="I60" s="210">
        <v>2872000</v>
      </c>
      <c r="J60" s="101"/>
      <c r="K60" s="102" t="s">
        <v>337</v>
      </c>
      <c r="L60" s="102">
        <v>56</v>
      </c>
      <c r="M60" s="230" t="s">
        <v>176</v>
      </c>
      <c r="N60" s="230" t="s">
        <v>177</v>
      </c>
      <c r="O60" s="230" t="s">
        <v>178</v>
      </c>
      <c r="P60" s="230"/>
      <c r="Q60" s="230"/>
      <c r="R60" s="230" t="s">
        <v>144</v>
      </c>
      <c r="S60" s="230" t="s">
        <v>144</v>
      </c>
      <c r="T60" s="230" t="s">
        <v>144</v>
      </c>
      <c r="U60" s="230" t="s">
        <v>144</v>
      </c>
      <c r="V60" s="230" t="s">
        <v>145</v>
      </c>
      <c r="W60" s="230" t="s">
        <v>144</v>
      </c>
      <c r="X60" s="230">
        <v>1020</v>
      </c>
      <c r="Y60" s="230">
        <v>2</v>
      </c>
      <c r="Z60" s="230" t="s">
        <v>143</v>
      </c>
      <c r="AA60" s="230" t="s">
        <v>66</v>
      </c>
    </row>
    <row r="61" spans="1:27" s="12" customFormat="1" ht="24.95" customHeight="1" x14ac:dyDescent="0.2">
      <c r="A61" s="102">
        <v>57</v>
      </c>
      <c r="B61" s="112" t="s">
        <v>210</v>
      </c>
      <c r="C61" s="116"/>
      <c r="D61" s="116"/>
      <c r="E61" s="116" t="s">
        <v>72</v>
      </c>
      <c r="F61" s="116"/>
      <c r="G61" s="116"/>
      <c r="H61" s="212">
        <v>25853</v>
      </c>
      <c r="I61" s="204"/>
      <c r="J61" s="101"/>
      <c r="K61" s="230" t="s">
        <v>337</v>
      </c>
      <c r="L61" s="102">
        <v>57</v>
      </c>
      <c r="M61" s="222" t="s">
        <v>176</v>
      </c>
      <c r="N61" s="222" t="s">
        <v>177</v>
      </c>
      <c r="O61" s="222" t="s">
        <v>178</v>
      </c>
      <c r="P61" s="230"/>
      <c r="Q61" s="230"/>
      <c r="R61" s="230" t="s">
        <v>144</v>
      </c>
      <c r="S61" s="230" t="s">
        <v>144</v>
      </c>
      <c r="T61" s="230" t="s">
        <v>144</v>
      </c>
      <c r="U61" s="230" t="s">
        <v>144</v>
      </c>
      <c r="V61" s="230" t="s">
        <v>145</v>
      </c>
      <c r="W61" s="230" t="s">
        <v>144</v>
      </c>
      <c r="X61" s="230"/>
      <c r="Y61" s="230">
        <v>1</v>
      </c>
      <c r="Z61" s="230" t="s">
        <v>66</v>
      </c>
      <c r="AA61" s="230" t="s">
        <v>66</v>
      </c>
    </row>
    <row r="62" spans="1:27" s="12" customFormat="1" ht="24.95" customHeight="1" x14ac:dyDescent="0.2">
      <c r="A62" s="96">
        <v>58</v>
      </c>
      <c r="B62" s="112" t="s">
        <v>211</v>
      </c>
      <c r="C62" s="116"/>
      <c r="D62" s="116"/>
      <c r="E62" s="116" t="s">
        <v>72</v>
      </c>
      <c r="F62" s="116"/>
      <c r="G62" s="116">
        <v>2010</v>
      </c>
      <c r="H62" s="212">
        <v>95043.28</v>
      </c>
      <c r="I62" s="211"/>
      <c r="J62" s="101"/>
      <c r="K62" s="230" t="s">
        <v>337</v>
      </c>
      <c r="L62" s="96">
        <v>58</v>
      </c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</row>
    <row r="63" spans="1:27" s="12" customFormat="1" ht="24.95" customHeight="1" x14ac:dyDescent="0.2">
      <c r="A63" s="102">
        <v>59</v>
      </c>
      <c r="B63" s="318" t="s">
        <v>741</v>
      </c>
      <c r="C63" s="320"/>
      <c r="D63" s="320" t="s">
        <v>65</v>
      </c>
      <c r="E63" s="320" t="s">
        <v>72</v>
      </c>
      <c r="F63" s="320"/>
      <c r="G63" s="320">
        <v>1956</v>
      </c>
      <c r="H63" s="333"/>
      <c r="I63" s="335">
        <v>2069000</v>
      </c>
      <c r="J63" s="331"/>
      <c r="K63" s="320" t="s">
        <v>338</v>
      </c>
      <c r="L63" s="102">
        <v>59</v>
      </c>
      <c r="M63" s="251" t="s">
        <v>179</v>
      </c>
      <c r="N63" s="251"/>
      <c r="O63" s="251" t="s">
        <v>180</v>
      </c>
      <c r="P63" s="251"/>
      <c r="Q63" s="251"/>
      <c r="R63" s="251" t="s">
        <v>144</v>
      </c>
      <c r="S63" s="251" t="s">
        <v>144</v>
      </c>
      <c r="T63" s="251" t="s">
        <v>144</v>
      </c>
      <c r="U63" s="251" t="s">
        <v>144</v>
      </c>
      <c r="V63" s="251" t="s">
        <v>145</v>
      </c>
      <c r="W63" s="251" t="s">
        <v>144</v>
      </c>
      <c r="X63" s="320">
        <v>834.38</v>
      </c>
      <c r="Y63" s="320">
        <v>1</v>
      </c>
      <c r="Z63" s="251" t="s">
        <v>65</v>
      </c>
      <c r="AA63" s="251" t="s">
        <v>72</v>
      </c>
    </row>
    <row r="64" spans="1:27" s="12" customFormat="1" ht="24.95" customHeight="1" x14ac:dyDescent="0.2">
      <c r="A64" s="102">
        <v>60</v>
      </c>
      <c r="B64" s="319"/>
      <c r="C64" s="321"/>
      <c r="D64" s="321"/>
      <c r="E64" s="321"/>
      <c r="F64" s="321"/>
      <c r="G64" s="321"/>
      <c r="H64" s="334"/>
      <c r="I64" s="336"/>
      <c r="J64" s="332"/>
      <c r="K64" s="321"/>
      <c r="L64" s="102">
        <v>60</v>
      </c>
      <c r="M64" s="251" t="s">
        <v>181</v>
      </c>
      <c r="N64" s="251"/>
      <c r="O64" s="251" t="s">
        <v>182</v>
      </c>
      <c r="P64" s="251"/>
      <c r="Q64" s="251"/>
      <c r="R64" s="251" t="s">
        <v>144</v>
      </c>
      <c r="S64" s="251" t="s">
        <v>144</v>
      </c>
      <c r="T64" s="251" t="s">
        <v>144</v>
      </c>
      <c r="U64" s="251" t="s">
        <v>144</v>
      </c>
      <c r="V64" s="251" t="s">
        <v>145</v>
      </c>
      <c r="W64" s="251" t="s">
        <v>144</v>
      </c>
      <c r="X64" s="321"/>
      <c r="Y64" s="321"/>
      <c r="Z64" s="251" t="s">
        <v>66</v>
      </c>
      <c r="AA64" s="251" t="s">
        <v>72</v>
      </c>
    </row>
    <row r="65" spans="1:28" s="12" customFormat="1" ht="24.95" customHeight="1" x14ac:dyDescent="0.2">
      <c r="A65" s="96">
        <v>61</v>
      </c>
      <c r="B65" s="250" t="s">
        <v>212</v>
      </c>
      <c r="C65" s="251"/>
      <c r="D65" s="251" t="s">
        <v>65</v>
      </c>
      <c r="E65" s="251" t="s">
        <v>72</v>
      </c>
      <c r="F65" s="251"/>
      <c r="G65" s="173"/>
      <c r="H65" s="210">
        <v>28421</v>
      </c>
      <c r="I65" s="210"/>
      <c r="J65" s="101"/>
      <c r="K65" s="251" t="s">
        <v>125</v>
      </c>
      <c r="L65" s="96">
        <v>61</v>
      </c>
      <c r="M65" s="251"/>
      <c r="N65" s="251"/>
      <c r="O65" s="251" t="s">
        <v>180</v>
      </c>
      <c r="P65" s="251"/>
      <c r="Q65" s="251"/>
      <c r="R65" s="251" t="s">
        <v>144</v>
      </c>
      <c r="S65" s="251" t="s">
        <v>144</v>
      </c>
      <c r="T65" s="251" t="s">
        <v>144</v>
      </c>
      <c r="U65" s="251" t="s">
        <v>144</v>
      </c>
      <c r="V65" s="251" t="s">
        <v>145</v>
      </c>
      <c r="W65" s="251" t="s">
        <v>144</v>
      </c>
      <c r="X65" s="251"/>
      <c r="Y65" s="251"/>
      <c r="Z65" s="251" t="s">
        <v>66</v>
      </c>
      <c r="AA65" s="251" t="s">
        <v>72</v>
      </c>
    </row>
    <row r="66" spans="1:28" s="12" customFormat="1" ht="24.95" customHeight="1" x14ac:dyDescent="0.2">
      <c r="A66" s="102">
        <v>62</v>
      </c>
      <c r="B66" s="112" t="s">
        <v>213</v>
      </c>
      <c r="C66" s="116"/>
      <c r="D66" s="116" t="s">
        <v>65</v>
      </c>
      <c r="E66" s="116" t="s">
        <v>72</v>
      </c>
      <c r="F66" s="116"/>
      <c r="G66" s="116">
        <v>1956</v>
      </c>
      <c r="H66" s="211"/>
      <c r="I66" s="211">
        <v>94000</v>
      </c>
      <c r="J66" s="101"/>
      <c r="K66" s="230" t="s">
        <v>338</v>
      </c>
      <c r="L66" s="102">
        <v>62</v>
      </c>
      <c r="M66" s="230" t="s">
        <v>176</v>
      </c>
      <c r="N66" s="230" t="s">
        <v>107</v>
      </c>
      <c r="O66" s="230" t="s">
        <v>183</v>
      </c>
      <c r="P66" s="230"/>
      <c r="Q66" s="230"/>
      <c r="R66" s="230" t="s">
        <v>144</v>
      </c>
      <c r="S66" s="230" t="s">
        <v>144</v>
      </c>
      <c r="T66" s="230" t="s">
        <v>145</v>
      </c>
      <c r="U66" s="230" t="s">
        <v>144</v>
      </c>
      <c r="V66" s="230" t="s">
        <v>145</v>
      </c>
      <c r="W66" s="230" t="s">
        <v>145</v>
      </c>
      <c r="X66" s="230">
        <v>46</v>
      </c>
      <c r="Y66" s="230">
        <v>1</v>
      </c>
      <c r="Z66" s="230" t="s">
        <v>66</v>
      </c>
      <c r="AA66" s="230" t="s">
        <v>72</v>
      </c>
    </row>
    <row r="67" spans="1:28" s="12" customFormat="1" ht="24" customHeight="1" x14ac:dyDescent="0.2">
      <c r="A67" s="102">
        <v>63</v>
      </c>
      <c r="B67" s="185" t="s">
        <v>214</v>
      </c>
      <c r="C67" s="116"/>
      <c r="D67" s="116" t="s">
        <v>65</v>
      </c>
      <c r="E67" s="116" t="s">
        <v>72</v>
      </c>
      <c r="F67" s="116"/>
      <c r="G67" s="173">
        <v>2010</v>
      </c>
      <c r="H67" s="212">
        <v>95643.28</v>
      </c>
      <c r="I67" s="204"/>
      <c r="J67" s="101"/>
      <c r="K67" s="230" t="s">
        <v>338</v>
      </c>
      <c r="L67" s="102">
        <v>63</v>
      </c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134"/>
      <c r="Y67" s="134"/>
      <c r="Z67" s="134"/>
      <c r="AA67" s="134"/>
    </row>
    <row r="68" spans="1:28" s="12" customFormat="1" ht="24.95" customHeight="1" x14ac:dyDescent="0.2">
      <c r="A68" s="96">
        <v>64</v>
      </c>
      <c r="B68" s="185" t="s">
        <v>220</v>
      </c>
      <c r="C68" s="116" t="s">
        <v>221</v>
      </c>
      <c r="D68" s="116" t="s">
        <v>71</v>
      </c>
      <c r="E68" s="116" t="s">
        <v>72</v>
      </c>
      <c r="F68" s="116" t="s">
        <v>72</v>
      </c>
      <c r="G68" s="173">
        <v>2011</v>
      </c>
      <c r="H68" s="212">
        <v>21494.73</v>
      </c>
      <c r="I68" s="204"/>
      <c r="J68" s="101"/>
      <c r="K68" s="230" t="s">
        <v>677</v>
      </c>
      <c r="L68" s="96">
        <v>64</v>
      </c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134"/>
      <c r="Y68" s="134"/>
      <c r="Z68" s="134"/>
      <c r="AA68" s="134"/>
    </row>
    <row r="69" spans="1:28" s="12" customFormat="1" ht="21" customHeight="1" x14ac:dyDescent="0.2">
      <c r="A69" s="102">
        <v>65</v>
      </c>
      <c r="B69" s="185" t="s">
        <v>222</v>
      </c>
      <c r="C69" s="116" t="s">
        <v>223</v>
      </c>
      <c r="D69" s="116" t="s">
        <v>71</v>
      </c>
      <c r="E69" s="116" t="s">
        <v>72</v>
      </c>
      <c r="F69" s="116" t="s">
        <v>72</v>
      </c>
      <c r="G69" s="173">
        <v>2012</v>
      </c>
      <c r="H69" s="212">
        <v>6520.9</v>
      </c>
      <c r="I69" s="204"/>
      <c r="J69" s="101"/>
      <c r="K69" s="230" t="s">
        <v>125</v>
      </c>
      <c r="L69" s="102">
        <v>65</v>
      </c>
      <c r="M69" s="230" t="s">
        <v>348</v>
      </c>
      <c r="N69" s="230" t="s">
        <v>142</v>
      </c>
      <c r="O69" s="230" t="s">
        <v>349</v>
      </c>
      <c r="P69" s="230"/>
      <c r="Q69" s="230"/>
      <c r="R69" s="230" t="s">
        <v>144</v>
      </c>
      <c r="S69" s="230" t="s">
        <v>142</v>
      </c>
      <c r="T69" s="230" t="s">
        <v>142</v>
      </c>
      <c r="U69" s="230" t="s">
        <v>142</v>
      </c>
      <c r="V69" s="230" t="s">
        <v>142</v>
      </c>
      <c r="W69" s="230" t="s">
        <v>142</v>
      </c>
      <c r="X69" s="134"/>
      <c r="Y69" s="134">
        <v>1</v>
      </c>
      <c r="Z69" s="134"/>
      <c r="AA69" s="134"/>
    </row>
    <row r="70" spans="1:28" s="12" customFormat="1" ht="24.95" customHeight="1" x14ac:dyDescent="0.2">
      <c r="A70" s="102">
        <v>66</v>
      </c>
      <c r="B70" s="185" t="s">
        <v>679</v>
      </c>
      <c r="C70" s="116" t="s">
        <v>221</v>
      </c>
      <c r="D70" s="116" t="s">
        <v>71</v>
      </c>
      <c r="E70" s="116" t="s">
        <v>72</v>
      </c>
      <c r="F70" s="116" t="s">
        <v>72</v>
      </c>
      <c r="G70" s="173">
        <v>2011</v>
      </c>
      <c r="H70" s="212">
        <v>25724.6</v>
      </c>
      <c r="I70" s="204"/>
      <c r="J70" s="101"/>
      <c r="K70" s="230" t="s">
        <v>678</v>
      </c>
      <c r="L70" s="102">
        <v>66</v>
      </c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134"/>
      <c r="Y70" s="134"/>
      <c r="Z70" s="134"/>
      <c r="AA70" s="134"/>
    </row>
    <row r="71" spans="1:28" s="12" customFormat="1" ht="24.95" customHeight="1" x14ac:dyDescent="0.2">
      <c r="A71" s="96">
        <v>67</v>
      </c>
      <c r="B71" s="185" t="s">
        <v>224</v>
      </c>
      <c r="C71" s="230" t="s">
        <v>223</v>
      </c>
      <c r="D71" s="230" t="s">
        <v>71</v>
      </c>
      <c r="E71" s="230" t="s">
        <v>72</v>
      </c>
      <c r="F71" s="230" t="s">
        <v>72</v>
      </c>
      <c r="G71" s="236">
        <v>2011</v>
      </c>
      <c r="H71" s="204">
        <v>15884.6</v>
      </c>
      <c r="I71" s="204"/>
      <c r="J71" s="101"/>
      <c r="K71" s="230"/>
      <c r="L71" s="96">
        <v>67</v>
      </c>
      <c r="M71" s="230" t="s">
        <v>348</v>
      </c>
      <c r="N71" s="230" t="s">
        <v>142</v>
      </c>
      <c r="O71" s="230" t="s">
        <v>349</v>
      </c>
      <c r="P71" s="230"/>
      <c r="Q71" s="230"/>
      <c r="R71" s="230" t="s">
        <v>144</v>
      </c>
      <c r="S71" s="230" t="s">
        <v>142</v>
      </c>
      <c r="T71" s="230" t="s">
        <v>142</v>
      </c>
      <c r="U71" s="230" t="s">
        <v>142</v>
      </c>
      <c r="V71" s="230" t="s">
        <v>142</v>
      </c>
      <c r="W71" s="230" t="s">
        <v>142</v>
      </c>
      <c r="X71" s="134"/>
      <c r="Y71" s="134">
        <v>1</v>
      </c>
      <c r="Z71" s="134"/>
      <c r="AA71" s="134"/>
    </row>
    <row r="72" spans="1:28" s="12" customFormat="1" ht="24.95" customHeight="1" x14ac:dyDescent="0.2">
      <c r="A72" s="102">
        <v>68</v>
      </c>
      <c r="B72" s="185" t="s">
        <v>225</v>
      </c>
      <c r="C72" s="116" t="s">
        <v>223</v>
      </c>
      <c r="D72" s="116" t="s">
        <v>71</v>
      </c>
      <c r="E72" s="116" t="s">
        <v>72</v>
      </c>
      <c r="F72" s="116" t="s">
        <v>66</v>
      </c>
      <c r="G72" s="173">
        <v>2014</v>
      </c>
      <c r="H72" s="204">
        <v>71235.990000000005</v>
      </c>
      <c r="I72" s="212"/>
      <c r="J72" s="101"/>
      <c r="K72" s="230" t="s">
        <v>680</v>
      </c>
      <c r="L72" s="102">
        <v>68</v>
      </c>
      <c r="M72" s="230" t="s">
        <v>348</v>
      </c>
      <c r="N72" s="230" t="s">
        <v>142</v>
      </c>
      <c r="O72" s="230" t="s">
        <v>349</v>
      </c>
      <c r="P72" s="230"/>
      <c r="Q72" s="230"/>
      <c r="R72" s="230" t="s">
        <v>144</v>
      </c>
      <c r="S72" s="230" t="s">
        <v>142</v>
      </c>
      <c r="T72" s="230" t="s">
        <v>142</v>
      </c>
      <c r="U72" s="230" t="s">
        <v>142</v>
      </c>
      <c r="V72" s="230" t="s">
        <v>142</v>
      </c>
      <c r="W72" s="230" t="s">
        <v>142</v>
      </c>
      <c r="X72" s="134"/>
      <c r="Y72" s="134">
        <v>1</v>
      </c>
      <c r="Z72" s="134"/>
      <c r="AA72" s="134"/>
    </row>
    <row r="73" spans="1:28" s="12" customFormat="1" ht="24.95" customHeight="1" x14ac:dyDescent="0.2">
      <c r="A73" s="102">
        <v>69</v>
      </c>
      <c r="B73" s="185" t="s">
        <v>236</v>
      </c>
      <c r="C73" s="116" t="s">
        <v>223</v>
      </c>
      <c r="D73" s="116" t="s">
        <v>71</v>
      </c>
      <c r="E73" s="116" t="s">
        <v>608</v>
      </c>
      <c r="F73" s="116" t="s">
        <v>71</v>
      </c>
      <c r="G73" s="173">
        <v>2011</v>
      </c>
      <c r="H73" s="204">
        <v>6396</v>
      </c>
      <c r="I73" s="212"/>
      <c r="J73" s="101"/>
      <c r="K73" s="230" t="s">
        <v>681</v>
      </c>
      <c r="L73" s="102">
        <v>69</v>
      </c>
      <c r="M73" s="230"/>
      <c r="N73" s="230"/>
      <c r="O73" s="230"/>
      <c r="P73" s="230"/>
      <c r="Q73" s="230"/>
      <c r="R73" s="230"/>
      <c r="S73" s="230"/>
      <c r="T73" s="230"/>
      <c r="U73" s="230"/>
      <c r="V73" s="230"/>
      <c r="W73" s="230"/>
      <c r="X73" s="134"/>
      <c r="Y73" s="134"/>
      <c r="Z73" s="134"/>
      <c r="AA73" s="134"/>
    </row>
    <row r="74" spans="1:28" s="12" customFormat="1" ht="24.95" customHeight="1" x14ac:dyDescent="0.2">
      <c r="A74" s="96">
        <v>70</v>
      </c>
      <c r="B74" s="185" t="s">
        <v>493</v>
      </c>
      <c r="C74" s="116" t="s">
        <v>223</v>
      </c>
      <c r="D74" s="116" t="s">
        <v>71</v>
      </c>
      <c r="E74" s="116" t="s">
        <v>72</v>
      </c>
      <c r="F74" s="116" t="s">
        <v>71</v>
      </c>
      <c r="G74" s="173">
        <v>2012</v>
      </c>
      <c r="H74" s="204">
        <v>10049.1</v>
      </c>
      <c r="I74" s="212"/>
      <c r="J74" s="101"/>
      <c r="K74" s="230" t="s">
        <v>105</v>
      </c>
      <c r="L74" s="96">
        <v>70</v>
      </c>
      <c r="M74" s="230"/>
      <c r="N74" s="230"/>
      <c r="O74" s="230"/>
      <c r="P74" s="230"/>
      <c r="Q74" s="230"/>
      <c r="R74" s="230"/>
      <c r="S74" s="230"/>
      <c r="T74" s="230"/>
      <c r="U74" s="230"/>
      <c r="V74" s="230"/>
      <c r="W74" s="230"/>
      <c r="X74" s="134"/>
      <c r="Y74" s="134"/>
      <c r="Z74" s="134"/>
      <c r="AA74" s="134"/>
    </row>
    <row r="75" spans="1:28" s="12" customFormat="1" ht="24.95" customHeight="1" x14ac:dyDescent="0.2">
      <c r="A75" s="102">
        <v>71</v>
      </c>
      <c r="B75" s="185" t="s">
        <v>226</v>
      </c>
      <c r="C75" s="116" t="s">
        <v>90</v>
      </c>
      <c r="D75" s="116" t="s">
        <v>227</v>
      </c>
      <c r="E75" s="116" t="s">
        <v>72</v>
      </c>
      <c r="F75" s="116" t="s">
        <v>72</v>
      </c>
      <c r="G75" s="173">
        <v>2013</v>
      </c>
      <c r="H75" s="204">
        <v>24575.4</v>
      </c>
      <c r="I75" s="238"/>
      <c r="J75" s="101"/>
      <c r="K75" s="230" t="s">
        <v>682</v>
      </c>
      <c r="L75" s="102">
        <v>71</v>
      </c>
      <c r="M75" s="230"/>
      <c r="N75" s="230"/>
      <c r="O75" s="230"/>
      <c r="P75" s="230"/>
      <c r="Q75" s="230"/>
      <c r="R75" s="230"/>
      <c r="S75" s="230"/>
      <c r="T75" s="230"/>
      <c r="U75" s="230"/>
      <c r="V75" s="230"/>
      <c r="W75" s="230"/>
      <c r="X75" s="134"/>
      <c r="Y75" s="134"/>
      <c r="Z75" s="134"/>
      <c r="AA75" s="134"/>
    </row>
    <row r="76" spans="1:28" s="12" customFormat="1" ht="24.95" customHeight="1" x14ac:dyDescent="0.2">
      <c r="A76" s="102">
        <v>72</v>
      </c>
      <c r="B76" s="112" t="s">
        <v>228</v>
      </c>
      <c r="C76" s="116" t="s">
        <v>86</v>
      </c>
      <c r="D76" s="116" t="s">
        <v>71</v>
      </c>
      <c r="E76" s="116" t="s">
        <v>66</v>
      </c>
      <c r="F76" s="116" t="s">
        <v>72</v>
      </c>
      <c r="G76" s="102">
        <v>2015</v>
      </c>
      <c r="H76" s="212">
        <v>3919.2</v>
      </c>
      <c r="I76" s="239"/>
      <c r="J76" s="101"/>
      <c r="K76" s="230" t="s">
        <v>683</v>
      </c>
      <c r="L76" s="102">
        <v>72</v>
      </c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134"/>
      <c r="Y76" s="134"/>
      <c r="Z76" s="134"/>
      <c r="AA76" s="134"/>
    </row>
    <row r="77" spans="1:28" s="12" customFormat="1" ht="24.95" customHeight="1" x14ac:dyDescent="0.2">
      <c r="A77" s="96">
        <v>73</v>
      </c>
      <c r="B77" s="112" t="s">
        <v>284</v>
      </c>
      <c r="C77" s="116" t="s">
        <v>223</v>
      </c>
      <c r="D77" s="116" t="s">
        <v>71</v>
      </c>
      <c r="E77" s="116"/>
      <c r="F77" s="116" t="s">
        <v>72</v>
      </c>
      <c r="G77" s="102">
        <v>2106</v>
      </c>
      <c r="H77" s="212">
        <v>65198.38</v>
      </c>
      <c r="I77" s="239"/>
      <c r="J77" s="101"/>
      <c r="K77" s="230" t="s">
        <v>680</v>
      </c>
      <c r="L77" s="96">
        <v>73</v>
      </c>
      <c r="M77" s="230"/>
      <c r="N77" s="230"/>
      <c r="O77" s="230"/>
      <c r="P77" s="230"/>
      <c r="Q77" s="230"/>
      <c r="R77" s="230"/>
      <c r="S77" s="230"/>
      <c r="T77" s="230"/>
      <c r="U77" s="230"/>
      <c r="V77" s="230"/>
      <c r="W77" s="230"/>
      <c r="X77" s="134"/>
      <c r="Y77" s="134"/>
      <c r="Z77" s="134"/>
      <c r="AA77" s="134"/>
    </row>
    <row r="78" spans="1:28" s="12" customFormat="1" ht="19.5" customHeight="1" x14ac:dyDescent="0.2">
      <c r="A78" s="102">
        <v>74</v>
      </c>
      <c r="B78" s="112" t="s">
        <v>285</v>
      </c>
      <c r="C78" s="116" t="s">
        <v>223</v>
      </c>
      <c r="D78" s="116" t="s">
        <v>71</v>
      </c>
      <c r="E78" s="116"/>
      <c r="F78" s="116" t="s">
        <v>72</v>
      </c>
      <c r="G78" s="102">
        <v>2016</v>
      </c>
      <c r="H78" s="212">
        <v>9800</v>
      </c>
      <c r="I78" s="239"/>
      <c r="J78" s="101"/>
      <c r="K78" s="230" t="s">
        <v>105</v>
      </c>
      <c r="L78" s="102">
        <v>74</v>
      </c>
      <c r="M78" s="230" t="s">
        <v>348</v>
      </c>
      <c r="N78" s="230" t="s">
        <v>142</v>
      </c>
      <c r="O78" s="230" t="s">
        <v>349</v>
      </c>
      <c r="P78" s="230"/>
      <c r="Q78" s="230"/>
      <c r="R78" s="230" t="s">
        <v>144</v>
      </c>
      <c r="S78" s="230" t="s">
        <v>142</v>
      </c>
      <c r="T78" s="230" t="s">
        <v>142</v>
      </c>
      <c r="U78" s="230" t="s">
        <v>142</v>
      </c>
      <c r="V78" s="230" t="s">
        <v>142</v>
      </c>
      <c r="W78" s="230" t="s">
        <v>142</v>
      </c>
      <c r="X78" s="134"/>
      <c r="Y78" s="134">
        <v>1</v>
      </c>
      <c r="Z78" s="134"/>
      <c r="AA78" s="134"/>
    </row>
    <row r="79" spans="1:28" s="105" customFormat="1" ht="24.95" customHeight="1" x14ac:dyDescent="0.2">
      <c r="A79" s="102">
        <v>75</v>
      </c>
      <c r="B79" s="103" t="s">
        <v>439</v>
      </c>
      <c r="C79" s="104" t="s">
        <v>223</v>
      </c>
      <c r="D79" s="104" t="s">
        <v>71</v>
      </c>
      <c r="E79" s="116"/>
      <c r="F79" s="104" t="s">
        <v>72</v>
      </c>
      <c r="G79" s="102">
        <v>2017</v>
      </c>
      <c r="H79" s="212">
        <v>30488.38</v>
      </c>
      <c r="I79" s="238"/>
      <c r="J79" s="224"/>
      <c r="K79" s="230" t="s">
        <v>684</v>
      </c>
      <c r="L79" s="102">
        <v>75</v>
      </c>
      <c r="M79" s="104"/>
      <c r="N79" s="104"/>
      <c r="O79" s="104"/>
      <c r="P79" s="230"/>
      <c r="Q79" s="230"/>
      <c r="R79" s="104"/>
      <c r="S79" s="104"/>
      <c r="T79" s="104"/>
      <c r="U79" s="104"/>
      <c r="V79" s="104"/>
      <c r="W79" s="104"/>
      <c r="X79" s="247"/>
      <c r="Y79" s="247"/>
      <c r="Z79" s="247"/>
      <c r="AA79" s="247"/>
      <c r="AB79" s="106"/>
    </row>
    <row r="80" spans="1:28" s="105" customFormat="1" ht="24.95" customHeight="1" x14ac:dyDescent="0.2">
      <c r="A80" s="96">
        <v>76</v>
      </c>
      <c r="B80" s="103" t="s">
        <v>492</v>
      </c>
      <c r="C80" s="104" t="s">
        <v>223</v>
      </c>
      <c r="D80" s="104" t="s">
        <v>227</v>
      </c>
      <c r="E80" s="116" t="s">
        <v>72</v>
      </c>
      <c r="F80" s="104" t="s">
        <v>72</v>
      </c>
      <c r="G80" s="102">
        <v>2017</v>
      </c>
      <c r="H80" s="212">
        <v>45799.26</v>
      </c>
      <c r="I80" s="238"/>
      <c r="J80" s="224"/>
      <c r="K80" s="230" t="s">
        <v>685</v>
      </c>
      <c r="L80" s="96">
        <v>76</v>
      </c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247"/>
      <c r="Y80" s="247"/>
      <c r="Z80" s="247"/>
      <c r="AA80" s="247"/>
      <c r="AB80" s="106"/>
    </row>
    <row r="81" spans="1:28" s="105" customFormat="1" ht="24.95" customHeight="1" x14ac:dyDescent="0.2">
      <c r="A81" s="102">
        <v>77</v>
      </c>
      <c r="B81" s="103" t="s">
        <v>440</v>
      </c>
      <c r="C81" s="104" t="s">
        <v>738</v>
      </c>
      <c r="D81" s="104" t="s">
        <v>71</v>
      </c>
      <c r="E81" s="91"/>
      <c r="F81" s="104" t="s">
        <v>72</v>
      </c>
      <c r="G81" s="104">
        <v>2017</v>
      </c>
      <c r="H81" s="238">
        <v>97011.56</v>
      </c>
      <c r="I81" s="238"/>
      <c r="J81" s="224"/>
      <c r="K81" s="104" t="s">
        <v>737</v>
      </c>
      <c r="L81" s="102">
        <v>77</v>
      </c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247"/>
      <c r="Y81" s="247"/>
      <c r="Z81" s="247"/>
      <c r="AA81" s="247"/>
      <c r="AB81" s="106"/>
    </row>
    <row r="82" spans="1:28" s="105" customFormat="1" ht="24.95" customHeight="1" x14ac:dyDescent="0.2">
      <c r="A82" s="102">
        <v>78</v>
      </c>
      <c r="B82" s="103" t="s">
        <v>638</v>
      </c>
      <c r="C82" s="116" t="s">
        <v>460</v>
      </c>
      <c r="D82" s="116" t="s">
        <v>65</v>
      </c>
      <c r="E82" s="134"/>
      <c r="F82" s="116" t="s">
        <v>66</v>
      </c>
      <c r="G82" s="116">
        <v>2018</v>
      </c>
      <c r="H82" s="212">
        <v>390649.08</v>
      </c>
      <c r="I82" s="239"/>
      <c r="J82" s="224"/>
      <c r="K82" s="104" t="s">
        <v>687</v>
      </c>
      <c r="L82" s="102">
        <v>78</v>
      </c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247"/>
      <c r="Y82" s="247"/>
      <c r="Z82" s="247"/>
      <c r="AA82" s="247"/>
      <c r="AB82" s="106"/>
    </row>
    <row r="83" spans="1:28" s="105" customFormat="1" ht="24.95" customHeight="1" x14ac:dyDescent="0.2">
      <c r="A83" s="96">
        <v>79</v>
      </c>
      <c r="B83" s="103" t="s">
        <v>461</v>
      </c>
      <c r="C83" s="116" t="s">
        <v>223</v>
      </c>
      <c r="D83" s="116" t="s">
        <v>71</v>
      </c>
      <c r="E83" s="134"/>
      <c r="F83" s="116" t="s">
        <v>72</v>
      </c>
      <c r="G83" s="116">
        <v>2018</v>
      </c>
      <c r="H83" s="238">
        <v>40600</v>
      </c>
      <c r="I83" s="239"/>
      <c r="J83" s="224"/>
      <c r="K83" s="104" t="s">
        <v>686</v>
      </c>
      <c r="L83" s="96">
        <v>79</v>
      </c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247"/>
      <c r="Y83" s="247"/>
      <c r="Z83" s="247"/>
      <c r="AA83" s="247"/>
      <c r="AB83" s="106"/>
    </row>
    <row r="84" spans="1:28" s="12" customFormat="1" ht="36" customHeight="1" x14ac:dyDescent="0.2">
      <c r="A84" s="102">
        <v>80</v>
      </c>
      <c r="B84" s="112" t="s">
        <v>688</v>
      </c>
      <c r="C84" s="112"/>
      <c r="D84" s="116" t="s">
        <v>71</v>
      </c>
      <c r="E84" s="116" t="s">
        <v>72</v>
      </c>
      <c r="F84" s="116" t="s">
        <v>72</v>
      </c>
      <c r="G84" s="102">
        <v>2019</v>
      </c>
      <c r="H84" s="212">
        <v>2316800.83</v>
      </c>
      <c r="I84" s="240"/>
      <c r="J84" s="112"/>
      <c r="K84" s="230"/>
      <c r="L84" s="102">
        <v>80</v>
      </c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134"/>
      <c r="X84" s="134"/>
      <c r="Y84" s="134"/>
      <c r="Z84" s="134"/>
      <c r="AA84" s="134"/>
    </row>
    <row r="85" spans="1:28" s="12" customFormat="1" ht="31.5" customHeight="1" x14ac:dyDescent="0.2">
      <c r="A85" s="102">
        <v>81</v>
      </c>
      <c r="B85" s="112" t="s">
        <v>689</v>
      </c>
      <c r="C85" s="116" t="s">
        <v>223</v>
      </c>
      <c r="D85" s="116" t="s">
        <v>71</v>
      </c>
      <c r="E85" s="116" t="s">
        <v>608</v>
      </c>
      <c r="F85" s="116" t="s">
        <v>72</v>
      </c>
      <c r="G85" s="102">
        <v>2019</v>
      </c>
      <c r="H85" s="212">
        <v>35111.1</v>
      </c>
      <c r="I85" s="240"/>
      <c r="J85" s="101"/>
      <c r="K85" s="230" t="s">
        <v>690</v>
      </c>
      <c r="L85" s="102">
        <v>81</v>
      </c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134"/>
      <c r="Y85" s="134"/>
      <c r="Z85" s="134"/>
      <c r="AA85" s="134"/>
      <c r="AB85" s="29"/>
    </row>
    <row r="86" spans="1:28" s="12" customFormat="1" ht="30" customHeight="1" x14ac:dyDescent="0.2">
      <c r="A86" s="96">
        <v>82</v>
      </c>
      <c r="B86" s="112" t="s">
        <v>691</v>
      </c>
      <c r="C86" s="116" t="s">
        <v>223</v>
      </c>
      <c r="D86" s="116" t="s">
        <v>71</v>
      </c>
      <c r="E86" s="116" t="s">
        <v>608</v>
      </c>
      <c r="F86" s="116" t="s">
        <v>72</v>
      </c>
      <c r="G86" s="116">
        <v>2019</v>
      </c>
      <c r="H86" s="212">
        <v>63657.79</v>
      </c>
      <c r="I86" s="240"/>
      <c r="J86" s="112"/>
      <c r="K86" s="230"/>
      <c r="L86" s="96">
        <v>82</v>
      </c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134"/>
      <c r="X86" s="134"/>
      <c r="Y86" s="134"/>
      <c r="Z86" s="134"/>
      <c r="AA86" s="134"/>
    </row>
    <row r="87" spans="1:28" ht="21" customHeight="1" x14ac:dyDescent="0.2">
      <c r="A87" s="89"/>
      <c r="B87" s="89" t="s">
        <v>0</v>
      </c>
      <c r="C87" s="89"/>
      <c r="D87" s="18"/>
      <c r="E87" s="120"/>
      <c r="F87" s="19"/>
      <c r="G87" s="88"/>
      <c r="H87" s="225">
        <f>SUM(H5:H86)</f>
        <v>10771679.389999999</v>
      </c>
      <c r="I87" s="225">
        <f>SUM(I5:I86)</f>
        <v>26520386</v>
      </c>
      <c r="J87" s="87"/>
      <c r="K87" s="88"/>
      <c r="L87" s="84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</row>
    <row r="88" spans="1:28" ht="21" customHeight="1" x14ac:dyDescent="0.2">
      <c r="A88" s="85"/>
      <c r="B88" s="89"/>
      <c r="C88" s="89"/>
      <c r="D88" s="18"/>
      <c r="E88" s="37"/>
      <c r="F88" s="19"/>
      <c r="G88" s="88"/>
      <c r="H88" s="225"/>
      <c r="I88" s="226">
        <f>I87+H87</f>
        <v>37292065.390000001</v>
      </c>
      <c r="J88" s="87"/>
      <c r="K88" s="88"/>
      <c r="L88" s="84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</row>
    <row r="89" spans="1:28" s="216" customFormat="1" ht="23.25" customHeight="1" x14ac:dyDescent="0.2">
      <c r="A89" s="317" t="s">
        <v>147</v>
      </c>
      <c r="B89" s="317"/>
      <c r="C89" s="317"/>
      <c r="D89" s="317"/>
      <c r="E89" s="317"/>
      <c r="F89" s="317"/>
      <c r="G89" s="317"/>
      <c r="H89" s="317"/>
      <c r="I89" s="317"/>
      <c r="J89" s="317"/>
      <c r="K89" s="317"/>
      <c r="L89" s="214"/>
      <c r="M89" s="248"/>
      <c r="N89" s="248"/>
      <c r="O89" s="248"/>
      <c r="P89" s="248"/>
      <c r="Q89" s="248"/>
      <c r="R89" s="248"/>
      <c r="S89" s="227"/>
      <c r="T89" s="227"/>
      <c r="U89" s="227"/>
      <c r="V89" s="227"/>
      <c r="W89" s="227"/>
      <c r="X89" s="227"/>
      <c r="Y89" s="227"/>
      <c r="Z89" s="227"/>
      <c r="AA89" s="227"/>
    </row>
    <row r="90" spans="1:28" s="82" customFormat="1" ht="35.1" customHeight="1" x14ac:dyDescent="0.2">
      <c r="A90" s="116">
        <v>1</v>
      </c>
      <c r="B90" s="112" t="s">
        <v>184</v>
      </c>
      <c r="C90" s="116"/>
      <c r="D90" s="113"/>
      <c r="E90" s="114"/>
      <c r="F90" s="37"/>
      <c r="G90" s="115" t="s">
        <v>148</v>
      </c>
      <c r="H90" s="241"/>
      <c r="I90" s="213">
        <v>4789000</v>
      </c>
      <c r="J90" s="112"/>
      <c r="K90" s="230" t="s">
        <v>129</v>
      </c>
      <c r="L90" s="134">
        <v>1</v>
      </c>
      <c r="M90" s="230" t="s">
        <v>151</v>
      </c>
      <c r="N90" s="230"/>
      <c r="O90" s="230" t="s">
        <v>152</v>
      </c>
      <c r="P90" s="134"/>
      <c r="Q90" s="134"/>
      <c r="R90" s="230" t="s">
        <v>144</v>
      </c>
      <c r="S90" s="230" t="s">
        <v>144</v>
      </c>
      <c r="T90" s="230" t="s">
        <v>144</v>
      </c>
      <c r="U90" s="230" t="s">
        <v>144</v>
      </c>
      <c r="V90" s="230" t="s">
        <v>145</v>
      </c>
      <c r="W90" s="230" t="s">
        <v>144</v>
      </c>
      <c r="X90" s="230">
        <v>1209.4000000000001</v>
      </c>
      <c r="Y90" s="230">
        <v>1</v>
      </c>
      <c r="Z90" s="230" t="s">
        <v>66</v>
      </c>
      <c r="AA90" s="230" t="s">
        <v>72</v>
      </c>
    </row>
    <row r="91" spans="1:28" s="82" customFormat="1" ht="35.1" customHeight="1" x14ac:dyDescent="0.2">
      <c r="A91" s="116">
        <v>2</v>
      </c>
      <c r="B91" s="324" t="s">
        <v>185</v>
      </c>
      <c r="C91" s="116"/>
      <c r="D91" s="113"/>
      <c r="E91" s="114"/>
      <c r="F91" s="37"/>
      <c r="G91" s="325" t="s">
        <v>149</v>
      </c>
      <c r="H91" s="241"/>
      <c r="I91" s="314">
        <v>2464000</v>
      </c>
      <c r="J91" s="112"/>
      <c r="K91" s="313" t="s">
        <v>129</v>
      </c>
      <c r="L91" s="134">
        <v>2</v>
      </c>
      <c r="M91" s="230" t="s">
        <v>153</v>
      </c>
      <c r="N91" s="230" t="s">
        <v>154</v>
      </c>
      <c r="O91" s="230" t="s">
        <v>155</v>
      </c>
      <c r="P91" s="134"/>
      <c r="Q91" s="134"/>
      <c r="R91" s="230" t="s">
        <v>144</v>
      </c>
      <c r="S91" s="230" t="s">
        <v>144</v>
      </c>
      <c r="T91" s="230" t="s">
        <v>144</v>
      </c>
      <c r="U91" s="230" t="s">
        <v>144</v>
      </c>
      <c r="V91" s="230" t="s">
        <v>145</v>
      </c>
      <c r="W91" s="230" t="s">
        <v>144</v>
      </c>
      <c r="X91" s="230">
        <v>993.7</v>
      </c>
      <c r="Y91" s="230">
        <v>2</v>
      </c>
      <c r="Z91" s="230" t="s">
        <v>217</v>
      </c>
      <c r="AA91" s="230" t="s">
        <v>72</v>
      </c>
    </row>
    <row r="92" spans="1:28" s="82" customFormat="1" ht="35.1" customHeight="1" x14ac:dyDescent="0.2">
      <c r="A92" s="116">
        <v>3</v>
      </c>
      <c r="B92" s="324"/>
      <c r="C92" s="116"/>
      <c r="D92" s="113"/>
      <c r="E92" s="114"/>
      <c r="F92" s="37"/>
      <c r="G92" s="325"/>
      <c r="H92" s="241"/>
      <c r="I92" s="314"/>
      <c r="J92" s="112"/>
      <c r="K92" s="313"/>
      <c r="L92" s="134">
        <v>3</v>
      </c>
      <c r="M92" s="230" t="s">
        <v>156</v>
      </c>
      <c r="N92" s="230" t="s">
        <v>157</v>
      </c>
      <c r="O92" s="230" t="s">
        <v>158</v>
      </c>
      <c r="P92" s="134"/>
      <c r="Q92" s="134"/>
      <c r="R92" s="230" t="s">
        <v>144</v>
      </c>
      <c r="S92" s="230" t="s">
        <v>144</v>
      </c>
      <c r="T92" s="230" t="s">
        <v>144</v>
      </c>
      <c r="U92" s="230" t="s">
        <v>144</v>
      </c>
      <c r="V92" s="230" t="s">
        <v>145</v>
      </c>
      <c r="W92" s="230" t="s">
        <v>144</v>
      </c>
      <c r="X92" s="230"/>
      <c r="Y92" s="230"/>
      <c r="Z92" s="230"/>
      <c r="AA92" s="230"/>
    </row>
    <row r="93" spans="1:28" s="82" customFormat="1" ht="35.1" customHeight="1" x14ac:dyDescent="0.2">
      <c r="A93" s="230">
        <v>4</v>
      </c>
      <c r="B93" s="112" t="s">
        <v>186</v>
      </c>
      <c r="C93" s="116"/>
      <c r="D93" s="113"/>
      <c r="E93" s="114"/>
      <c r="F93" s="37"/>
      <c r="G93" s="115" t="s">
        <v>150</v>
      </c>
      <c r="H93" s="241"/>
      <c r="I93" s="283">
        <v>5340000</v>
      </c>
      <c r="J93" s="112"/>
      <c r="K93" s="230" t="s">
        <v>159</v>
      </c>
      <c r="L93" s="134">
        <v>4</v>
      </c>
      <c r="M93" s="230" t="s">
        <v>160</v>
      </c>
      <c r="N93" s="230" t="s">
        <v>161</v>
      </c>
      <c r="O93" s="230" t="s">
        <v>162</v>
      </c>
      <c r="P93" s="134"/>
      <c r="Q93" s="230" t="s">
        <v>710</v>
      </c>
      <c r="R93" s="230" t="s">
        <v>144</v>
      </c>
      <c r="S93" s="230" t="s">
        <v>144</v>
      </c>
      <c r="T93" s="230" t="s">
        <v>144</v>
      </c>
      <c r="U93" s="230" t="s">
        <v>144</v>
      </c>
      <c r="V93" s="230" t="s">
        <v>145</v>
      </c>
      <c r="W93" s="230" t="s">
        <v>144</v>
      </c>
      <c r="X93" s="230">
        <v>1395</v>
      </c>
      <c r="Y93" s="230">
        <v>2</v>
      </c>
      <c r="Z93" s="230" t="s">
        <v>65</v>
      </c>
      <c r="AA93" s="230" t="s">
        <v>72</v>
      </c>
    </row>
    <row r="94" spans="1:28" s="108" customFormat="1" ht="24.95" customHeight="1" x14ac:dyDescent="0.2">
      <c r="A94" s="230">
        <v>5</v>
      </c>
      <c r="B94" s="112" t="s">
        <v>187</v>
      </c>
      <c r="C94" s="116"/>
      <c r="D94" s="113"/>
      <c r="E94" s="114"/>
      <c r="F94" s="37"/>
      <c r="G94" s="115" t="s">
        <v>148</v>
      </c>
      <c r="H94" s="213">
        <v>30627</v>
      </c>
      <c r="I94" s="213"/>
      <c r="J94" s="112"/>
      <c r="K94" s="230" t="s">
        <v>129</v>
      </c>
      <c r="L94" s="116">
        <v>5</v>
      </c>
      <c r="M94" s="230"/>
      <c r="N94" s="230"/>
      <c r="O94" s="230"/>
      <c r="P94" s="230"/>
      <c r="Q94" s="230"/>
      <c r="R94" s="230"/>
      <c r="S94" s="230"/>
      <c r="T94" s="230"/>
      <c r="U94" s="134"/>
      <c r="V94" s="134"/>
      <c r="W94" s="134"/>
      <c r="X94" s="134"/>
      <c r="Y94" s="134"/>
      <c r="Z94" s="134"/>
      <c r="AA94" s="134"/>
    </row>
    <row r="95" spans="1:28" s="82" customFormat="1" ht="24.95" customHeight="1" x14ac:dyDescent="0.2">
      <c r="A95" s="230">
        <v>6</v>
      </c>
      <c r="B95" s="112" t="s">
        <v>709</v>
      </c>
      <c r="C95" s="112"/>
      <c r="D95" s="112"/>
      <c r="E95" s="112"/>
      <c r="F95" s="112"/>
      <c r="G95" s="112"/>
      <c r="H95" s="212">
        <v>15550</v>
      </c>
      <c r="I95" s="212"/>
      <c r="J95" s="101"/>
      <c r="K95" s="230" t="s">
        <v>159</v>
      </c>
      <c r="L95" s="116">
        <v>9</v>
      </c>
      <c r="M95" s="230"/>
      <c r="N95" s="230"/>
      <c r="O95" s="230"/>
      <c r="P95" s="230"/>
      <c r="Q95" s="230"/>
      <c r="R95" s="230"/>
      <c r="S95" s="230"/>
      <c r="T95" s="230"/>
      <c r="U95" s="230"/>
      <c r="V95" s="230"/>
      <c r="W95" s="230"/>
      <c r="X95" s="134"/>
      <c r="Y95" s="134"/>
      <c r="Z95" s="134"/>
      <c r="AA95" s="134"/>
    </row>
    <row r="96" spans="1:28" ht="22.5" customHeight="1" x14ac:dyDescent="0.2">
      <c r="A96" s="91"/>
      <c r="B96" s="91" t="s">
        <v>0</v>
      </c>
      <c r="C96" s="91"/>
      <c r="D96" s="118"/>
      <c r="E96" s="37"/>
      <c r="F96" s="119"/>
      <c r="G96" s="116"/>
      <c r="H96" s="242">
        <f>SUM(H90:H95)</f>
        <v>46177</v>
      </c>
      <c r="I96" s="242">
        <f>SUM(I90:I95)</f>
        <v>12593000</v>
      </c>
      <c r="J96" s="112"/>
      <c r="K96" s="230"/>
      <c r="L96" s="92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249"/>
    </row>
    <row r="97" spans="1:27" ht="24" customHeight="1" x14ac:dyDescent="0.2">
      <c r="A97" s="117"/>
      <c r="B97" s="91"/>
      <c r="C97" s="91"/>
      <c r="D97" s="118"/>
      <c r="E97" s="37"/>
      <c r="F97" s="119"/>
      <c r="G97" s="116"/>
      <c r="H97" s="242"/>
      <c r="I97" s="243">
        <f>I96+H96</f>
        <v>12639177</v>
      </c>
      <c r="J97" s="112"/>
      <c r="K97" s="230"/>
      <c r="L97" s="92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249"/>
    </row>
    <row r="98" spans="1:27" ht="13.5" thickBot="1" x14ac:dyDescent="0.25"/>
    <row r="99" spans="1:27" ht="28.5" customHeight="1" thickBot="1" x14ac:dyDescent="0.25">
      <c r="H99" s="245" t="s">
        <v>428</v>
      </c>
      <c r="I99" s="246">
        <f>I97+I88</f>
        <v>49931242.390000001</v>
      </c>
      <c r="J99" s="21"/>
    </row>
  </sheetData>
  <mergeCells count="39">
    <mergeCell ref="Y63:Y64"/>
    <mergeCell ref="F63:F64"/>
    <mergeCell ref="G63:G64"/>
    <mergeCell ref="H63:H64"/>
    <mergeCell ref="I63:I64"/>
    <mergeCell ref="D2:D3"/>
    <mergeCell ref="A1:D1"/>
    <mergeCell ref="J63:J64"/>
    <mergeCell ref="K63:K64"/>
    <mergeCell ref="X63:X64"/>
    <mergeCell ref="X1:AA1"/>
    <mergeCell ref="A2:A3"/>
    <mergeCell ref="B2:B3"/>
    <mergeCell ref="X2:X3"/>
    <mergeCell ref="AA2:AA3"/>
    <mergeCell ref="J2:J3"/>
    <mergeCell ref="R2:W2"/>
    <mergeCell ref="Z2:Z3"/>
    <mergeCell ref="Y2:Y3"/>
    <mergeCell ref="L2:L3"/>
    <mergeCell ref="P2:P3"/>
    <mergeCell ref="Q2:Q3"/>
    <mergeCell ref="M2:O2"/>
    <mergeCell ref="K91:K92"/>
    <mergeCell ref="I91:I92"/>
    <mergeCell ref="H2:I2"/>
    <mergeCell ref="A4:K4"/>
    <mergeCell ref="A89:K89"/>
    <mergeCell ref="B63:B64"/>
    <mergeCell ref="D63:D64"/>
    <mergeCell ref="C63:C64"/>
    <mergeCell ref="E63:E64"/>
    <mergeCell ref="C2:C3"/>
    <mergeCell ref="G2:G3"/>
    <mergeCell ref="B91:B92"/>
    <mergeCell ref="G91:G92"/>
    <mergeCell ref="K2:K3"/>
    <mergeCell ref="E2:E3"/>
    <mergeCell ref="F2:F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orientation="landscape" r:id="rId1"/>
  <rowBreaks count="2" manualBreakCount="2">
    <brk id="59" max="27" man="1"/>
    <brk id="88" max="27" man="1"/>
  </rowBreaks>
  <colBreaks count="1" manualBreakCount="1">
    <brk id="11" max="10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E298"/>
  <sheetViews>
    <sheetView view="pageBreakPreview" topLeftCell="A151" zoomScale="85" zoomScaleNormal="100" zoomScaleSheetLayoutView="85" workbookViewId="0">
      <selection activeCell="K172" sqref="K172"/>
    </sheetView>
  </sheetViews>
  <sheetFormatPr defaultRowHeight="12.75" x14ac:dyDescent="0.2"/>
  <cols>
    <col min="1" max="1" width="5.5703125" style="22" customWidth="1"/>
    <col min="2" max="2" width="47.5703125" style="22" customWidth="1"/>
    <col min="3" max="3" width="15.42578125" style="26" customWidth="1"/>
    <col min="4" max="4" width="18.42578125" style="27" customWidth="1"/>
    <col min="5" max="5" width="12.140625" style="22" bestFit="1" customWidth="1"/>
    <col min="6" max="6" width="11.140625" style="22" customWidth="1"/>
    <col min="7" max="16384" width="9.140625" style="22"/>
  </cols>
  <sheetData>
    <row r="1" spans="1:4" ht="29.25" customHeight="1" x14ac:dyDescent="0.2">
      <c r="A1" s="339" t="s">
        <v>45</v>
      </c>
      <c r="B1" s="339"/>
      <c r="C1" s="339"/>
      <c r="D1" s="339"/>
    </row>
    <row r="3" spans="1:4" ht="24.95" customHeight="1" x14ac:dyDescent="0.2">
      <c r="A3" s="17" t="s">
        <v>9</v>
      </c>
      <c r="B3" s="17" t="s">
        <v>10</v>
      </c>
      <c r="C3" s="89" t="s">
        <v>11</v>
      </c>
      <c r="D3" s="23" t="s">
        <v>12</v>
      </c>
    </row>
    <row r="4" spans="1:4" ht="15" customHeight="1" x14ac:dyDescent="0.2">
      <c r="A4" s="344" t="s">
        <v>93</v>
      </c>
      <c r="B4" s="344"/>
      <c r="C4" s="344"/>
      <c r="D4" s="344"/>
    </row>
    <row r="5" spans="1:4" s="159" customFormat="1" ht="15" customHeight="1" x14ac:dyDescent="0.2">
      <c r="A5" s="342" t="s">
        <v>730</v>
      </c>
      <c r="B5" s="342"/>
      <c r="C5" s="342"/>
      <c r="D5" s="342"/>
    </row>
    <row r="6" spans="1:4" s="161" customFormat="1" ht="15" customHeight="1" x14ac:dyDescent="0.2">
      <c r="A6" s="116">
        <v>1</v>
      </c>
      <c r="B6" s="112" t="s">
        <v>286</v>
      </c>
      <c r="C6" s="116">
        <v>2015</v>
      </c>
      <c r="D6" s="160">
        <v>3498.97</v>
      </c>
    </row>
    <row r="7" spans="1:4" s="161" customFormat="1" ht="15" customHeight="1" x14ac:dyDescent="0.2">
      <c r="A7" s="116">
        <v>2</v>
      </c>
      <c r="B7" s="112" t="s">
        <v>287</v>
      </c>
      <c r="C7" s="116">
        <v>2016</v>
      </c>
      <c r="D7" s="160">
        <v>1476</v>
      </c>
    </row>
    <row r="8" spans="1:4" s="161" customFormat="1" ht="15" customHeight="1" x14ac:dyDescent="0.2">
      <c r="A8" s="116">
        <v>3</v>
      </c>
      <c r="B8" s="103" t="s">
        <v>231</v>
      </c>
      <c r="C8" s="104">
        <v>2017</v>
      </c>
      <c r="D8" s="162">
        <v>7499</v>
      </c>
    </row>
    <row r="9" spans="1:4" s="161" customFormat="1" ht="15" customHeight="1" x14ac:dyDescent="0.2">
      <c r="A9" s="116">
        <v>4</v>
      </c>
      <c r="B9" s="112" t="s">
        <v>163</v>
      </c>
      <c r="C9" s="116">
        <v>2018</v>
      </c>
      <c r="D9" s="160">
        <v>12999.87</v>
      </c>
    </row>
    <row r="10" spans="1:4" s="161" customFormat="1" ht="15" customHeight="1" x14ac:dyDescent="0.2">
      <c r="A10" s="116">
        <v>5</v>
      </c>
      <c r="B10" s="112" t="s">
        <v>462</v>
      </c>
      <c r="C10" s="116">
        <v>2018</v>
      </c>
      <c r="D10" s="160">
        <v>2706</v>
      </c>
    </row>
    <row r="11" spans="1:4" s="161" customFormat="1" ht="15" customHeight="1" x14ac:dyDescent="0.2">
      <c r="A11" s="116">
        <v>6</v>
      </c>
      <c r="B11" s="112" t="s">
        <v>463</v>
      </c>
      <c r="C11" s="116">
        <v>2018</v>
      </c>
      <c r="D11" s="160">
        <v>47970</v>
      </c>
    </row>
    <row r="12" spans="1:4" s="161" customFormat="1" ht="15" customHeight="1" x14ac:dyDescent="0.2">
      <c r="A12" s="116">
        <v>7</v>
      </c>
      <c r="B12" s="112" t="s">
        <v>464</v>
      </c>
      <c r="C12" s="116">
        <v>2018</v>
      </c>
      <c r="D12" s="160">
        <v>13899</v>
      </c>
    </row>
    <row r="13" spans="1:4" s="161" customFormat="1" ht="15" customHeight="1" x14ac:dyDescent="0.2">
      <c r="A13" s="132">
        <v>8</v>
      </c>
      <c r="B13" s="112" t="s">
        <v>692</v>
      </c>
      <c r="C13" s="116">
        <v>2019</v>
      </c>
      <c r="D13" s="160">
        <v>6999.99</v>
      </c>
    </row>
    <row r="14" spans="1:4" s="161" customFormat="1" ht="15" customHeight="1" x14ac:dyDescent="0.2">
      <c r="A14" s="116">
        <v>9</v>
      </c>
      <c r="B14" s="112" t="s">
        <v>693</v>
      </c>
      <c r="C14" s="116">
        <v>2019</v>
      </c>
      <c r="D14" s="160">
        <v>11099.98</v>
      </c>
    </row>
    <row r="15" spans="1:4" s="159" customFormat="1" ht="15" customHeight="1" x14ac:dyDescent="0.2">
      <c r="A15" s="132">
        <v>10</v>
      </c>
      <c r="B15" s="112" t="s">
        <v>694</v>
      </c>
      <c r="C15" s="116">
        <v>2019</v>
      </c>
      <c r="D15" s="160">
        <v>28969.58</v>
      </c>
    </row>
    <row r="16" spans="1:4" s="161" customFormat="1" ht="15" customHeight="1" x14ac:dyDescent="0.2">
      <c r="A16" s="132">
        <v>11</v>
      </c>
      <c r="B16" s="112" t="s">
        <v>695</v>
      </c>
      <c r="C16" s="116">
        <v>2019</v>
      </c>
      <c r="D16" s="160">
        <v>2288.29</v>
      </c>
    </row>
    <row r="17" spans="1:5" s="161" customFormat="1" ht="15" customHeight="1" x14ac:dyDescent="0.2">
      <c r="A17" s="116"/>
      <c r="B17" s="163" t="s">
        <v>0</v>
      </c>
      <c r="C17" s="116"/>
      <c r="D17" s="164">
        <f>SUM(D6:D16)</f>
        <v>139406.68000000002</v>
      </c>
    </row>
    <row r="18" spans="1:5" s="161" customFormat="1" ht="15" customHeight="1" x14ac:dyDescent="0.2">
      <c r="A18" s="342" t="s">
        <v>731</v>
      </c>
      <c r="B18" s="342"/>
      <c r="C18" s="342"/>
      <c r="D18" s="342"/>
    </row>
    <row r="19" spans="1:5" s="161" customFormat="1" ht="15" customHeight="1" x14ac:dyDescent="0.2">
      <c r="A19" s="116">
        <v>1</v>
      </c>
      <c r="B19" s="165" t="s">
        <v>441</v>
      </c>
      <c r="C19" s="166">
        <v>2017</v>
      </c>
      <c r="D19" s="167">
        <v>12145.83</v>
      </c>
    </row>
    <row r="20" spans="1:5" s="161" customFormat="1" ht="15" customHeight="1" x14ac:dyDescent="0.2">
      <c r="A20" s="104">
        <v>2</v>
      </c>
      <c r="B20" s="112" t="s">
        <v>465</v>
      </c>
      <c r="C20" s="116">
        <v>2018</v>
      </c>
      <c r="D20" s="160">
        <v>3338.07</v>
      </c>
    </row>
    <row r="21" spans="1:5" s="168" customFormat="1" ht="15" customHeight="1" x14ac:dyDescent="0.2">
      <c r="A21" s="116">
        <v>3</v>
      </c>
      <c r="B21" s="112" t="s">
        <v>466</v>
      </c>
      <c r="C21" s="116">
        <v>2018</v>
      </c>
      <c r="D21" s="160">
        <v>13438</v>
      </c>
      <c r="E21" s="340"/>
    </row>
    <row r="22" spans="1:5" s="168" customFormat="1" ht="15" customHeight="1" x14ac:dyDescent="0.2">
      <c r="A22" s="104">
        <v>4</v>
      </c>
      <c r="B22" s="112" t="s">
        <v>465</v>
      </c>
      <c r="C22" s="116">
        <v>2019</v>
      </c>
      <c r="D22" s="160">
        <v>3585.38</v>
      </c>
      <c r="E22" s="340"/>
    </row>
    <row r="23" spans="1:5" s="168" customFormat="1" ht="15" customHeight="1" x14ac:dyDescent="0.2">
      <c r="A23" s="116"/>
      <c r="B23" s="163" t="s">
        <v>0</v>
      </c>
      <c r="C23" s="116"/>
      <c r="D23" s="164">
        <f>SUM(D19:D22)</f>
        <v>32507.280000000002</v>
      </c>
      <c r="E23" s="169"/>
    </row>
    <row r="24" spans="1:5" s="168" customFormat="1" ht="15" customHeight="1" x14ac:dyDescent="0.2">
      <c r="A24" s="345" t="s">
        <v>147</v>
      </c>
      <c r="B24" s="345"/>
      <c r="C24" s="345"/>
      <c r="D24" s="345"/>
      <c r="E24" s="169"/>
    </row>
    <row r="25" spans="1:5" s="168" customFormat="1" ht="15" customHeight="1" x14ac:dyDescent="0.2">
      <c r="A25" s="342" t="s">
        <v>730</v>
      </c>
      <c r="B25" s="342"/>
      <c r="C25" s="342"/>
      <c r="D25" s="342"/>
      <c r="E25" s="169"/>
    </row>
    <row r="26" spans="1:5" s="161" customFormat="1" ht="15" customHeight="1" x14ac:dyDescent="0.2">
      <c r="A26" s="116">
        <v>1</v>
      </c>
      <c r="B26" s="112" t="s">
        <v>164</v>
      </c>
      <c r="C26" s="116">
        <v>2015</v>
      </c>
      <c r="D26" s="160">
        <v>2983</v>
      </c>
    </row>
    <row r="27" spans="1:5" s="161" customFormat="1" ht="15" customHeight="1" x14ac:dyDescent="0.2">
      <c r="A27" s="116">
        <v>2</v>
      </c>
      <c r="B27" s="112" t="s">
        <v>295</v>
      </c>
      <c r="C27" s="116">
        <v>2016</v>
      </c>
      <c r="D27" s="160">
        <v>1699</v>
      </c>
    </row>
    <row r="28" spans="1:5" s="161" customFormat="1" ht="15" customHeight="1" x14ac:dyDescent="0.2">
      <c r="A28" s="116">
        <v>3</v>
      </c>
      <c r="B28" s="112" t="s">
        <v>296</v>
      </c>
      <c r="C28" s="116">
        <v>2016</v>
      </c>
      <c r="D28" s="160">
        <v>3837</v>
      </c>
    </row>
    <row r="29" spans="1:5" s="161" customFormat="1" ht="15" customHeight="1" x14ac:dyDescent="0.2">
      <c r="A29" s="116">
        <v>4</v>
      </c>
      <c r="B29" s="112" t="s">
        <v>297</v>
      </c>
      <c r="C29" s="116">
        <v>2016</v>
      </c>
      <c r="D29" s="160">
        <v>499</v>
      </c>
    </row>
    <row r="30" spans="1:5" s="161" customFormat="1" ht="15" customHeight="1" x14ac:dyDescent="0.2">
      <c r="A30" s="116">
        <v>5</v>
      </c>
      <c r="B30" s="112" t="s">
        <v>298</v>
      </c>
      <c r="C30" s="116">
        <v>2016</v>
      </c>
      <c r="D30" s="160">
        <v>500.01</v>
      </c>
    </row>
    <row r="31" spans="1:5" s="161" customFormat="1" ht="15" customHeight="1" x14ac:dyDescent="0.2">
      <c r="A31" s="116">
        <v>6</v>
      </c>
      <c r="B31" s="103" t="s">
        <v>436</v>
      </c>
      <c r="C31" s="104">
        <v>2017</v>
      </c>
      <c r="D31" s="162">
        <v>4243.5</v>
      </c>
    </row>
    <row r="32" spans="1:5" s="161" customFormat="1" ht="15" customHeight="1" x14ac:dyDescent="0.2">
      <c r="A32" s="116">
        <v>7</v>
      </c>
      <c r="B32" s="103" t="s">
        <v>437</v>
      </c>
      <c r="C32" s="104">
        <v>2017</v>
      </c>
      <c r="D32" s="162">
        <v>6000</v>
      </c>
    </row>
    <row r="33" spans="1:5" s="161" customFormat="1" ht="15" customHeight="1" x14ac:dyDescent="0.2">
      <c r="A33" s="116">
        <v>8</v>
      </c>
      <c r="B33" s="103" t="s">
        <v>467</v>
      </c>
      <c r="C33" s="116">
        <v>2018</v>
      </c>
      <c r="D33" s="160">
        <v>20430</v>
      </c>
    </row>
    <row r="34" spans="1:5" s="161" customFormat="1" ht="15" customHeight="1" x14ac:dyDescent="0.2">
      <c r="A34" s="116">
        <v>9</v>
      </c>
      <c r="B34" s="103" t="s">
        <v>248</v>
      </c>
      <c r="C34" s="104">
        <v>2018</v>
      </c>
      <c r="D34" s="162">
        <v>8500</v>
      </c>
    </row>
    <row r="35" spans="1:5" s="161" customFormat="1" ht="15" customHeight="1" x14ac:dyDescent="0.2">
      <c r="A35" s="116">
        <v>10</v>
      </c>
      <c r="B35" s="103" t="s">
        <v>468</v>
      </c>
      <c r="C35" s="104">
        <v>2018</v>
      </c>
      <c r="D35" s="162">
        <v>9000</v>
      </c>
    </row>
    <row r="36" spans="1:5" s="161" customFormat="1" ht="15" customHeight="1" x14ac:dyDescent="0.2">
      <c r="A36" s="116">
        <v>11</v>
      </c>
      <c r="B36" s="112" t="s">
        <v>703</v>
      </c>
      <c r="C36" s="116">
        <v>2019</v>
      </c>
      <c r="D36" s="160">
        <v>1198</v>
      </c>
    </row>
    <row r="37" spans="1:5" s="161" customFormat="1" ht="15" customHeight="1" x14ac:dyDescent="0.2">
      <c r="A37" s="116">
        <v>12</v>
      </c>
      <c r="B37" s="112" t="s">
        <v>704</v>
      </c>
      <c r="C37" s="116">
        <v>2019</v>
      </c>
      <c r="D37" s="160">
        <v>3355</v>
      </c>
    </row>
    <row r="38" spans="1:5" s="161" customFormat="1" ht="15" customHeight="1" x14ac:dyDescent="0.2">
      <c r="A38" s="116">
        <v>13</v>
      </c>
      <c r="B38" s="112" t="s">
        <v>705</v>
      </c>
      <c r="C38" s="116">
        <v>2019</v>
      </c>
      <c r="D38" s="160">
        <v>1999</v>
      </c>
    </row>
    <row r="39" spans="1:5" s="161" customFormat="1" ht="15" customHeight="1" x14ac:dyDescent="0.2">
      <c r="A39" s="116">
        <v>14</v>
      </c>
      <c r="B39" s="112" t="s">
        <v>706</v>
      </c>
      <c r="C39" s="116">
        <v>2019</v>
      </c>
      <c r="D39" s="160">
        <v>3505.5</v>
      </c>
    </row>
    <row r="40" spans="1:5" s="161" customFormat="1" ht="15" customHeight="1" x14ac:dyDescent="0.2">
      <c r="A40" s="116"/>
      <c r="B40" s="163" t="s">
        <v>0</v>
      </c>
      <c r="C40" s="116"/>
      <c r="D40" s="164">
        <f>SUM(D26:D39)</f>
        <v>67749.010000000009</v>
      </c>
    </row>
    <row r="41" spans="1:5" s="161" customFormat="1" ht="15" customHeight="1" x14ac:dyDescent="0.2">
      <c r="A41" s="342" t="s">
        <v>731</v>
      </c>
      <c r="B41" s="342"/>
      <c r="C41" s="342"/>
      <c r="D41" s="342"/>
    </row>
    <row r="42" spans="1:5" s="161" customFormat="1" ht="15" customHeight="1" x14ac:dyDescent="0.2">
      <c r="A42" s="116">
        <v>1</v>
      </c>
      <c r="B42" s="112" t="s">
        <v>494</v>
      </c>
      <c r="C42" s="116">
        <v>2015</v>
      </c>
      <c r="D42" s="160">
        <v>4994.95</v>
      </c>
    </row>
    <row r="43" spans="1:5" s="168" customFormat="1" ht="15" customHeight="1" x14ac:dyDescent="0.2">
      <c r="A43" s="116">
        <v>2</v>
      </c>
      <c r="B43" s="112" t="s">
        <v>229</v>
      </c>
      <c r="C43" s="116">
        <v>2015</v>
      </c>
      <c r="D43" s="160">
        <v>1384.91</v>
      </c>
      <c r="E43" s="340"/>
    </row>
    <row r="44" spans="1:5" s="168" customFormat="1" ht="15" customHeight="1" x14ac:dyDescent="0.2">
      <c r="A44" s="116">
        <v>3</v>
      </c>
      <c r="B44" s="112" t="s">
        <v>230</v>
      </c>
      <c r="C44" s="116">
        <v>2015</v>
      </c>
      <c r="D44" s="160">
        <v>2997</v>
      </c>
      <c r="E44" s="340"/>
    </row>
    <row r="45" spans="1:5" s="168" customFormat="1" ht="15" customHeight="1" x14ac:dyDescent="0.2">
      <c r="A45" s="116">
        <v>4</v>
      </c>
      <c r="B45" s="112" t="s">
        <v>231</v>
      </c>
      <c r="C45" s="116">
        <v>2015</v>
      </c>
      <c r="D45" s="160">
        <v>259.99</v>
      </c>
      <c r="E45" s="169"/>
    </row>
    <row r="46" spans="1:5" s="168" customFormat="1" ht="15" customHeight="1" x14ac:dyDescent="0.2">
      <c r="A46" s="116">
        <v>5</v>
      </c>
      <c r="B46" s="112" t="s">
        <v>299</v>
      </c>
      <c r="C46" s="116">
        <v>2016</v>
      </c>
      <c r="D46" s="160">
        <v>179</v>
      </c>
      <c r="E46" s="169"/>
    </row>
    <row r="47" spans="1:5" s="168" customFormat="1" ht="15" customHeight="1" x14ac:dyDescent="0.2">
      <c r="A47" s="116">
        <v>6</v>
      </c>
      <c r="B47" s="112" t="s">
        <v>300</v>
      </c>
      <c r="C47" s="116">
        <v>2016</v>
      </c>
      <c r="D47" s="160">
        <v>65.88</v>
      </c>
      <c r="E47" s="169"/>
    </row>
    <row r="48" spans="1:5" s="161" customFormat="1" ht="15" customHeight="1" x14ac:dyDescent="0.2">
      <c r="A48" s="116">
        <v>7</v>
      </c>
      <c r="B48" s="103" t="s">
        <v>438</v>
      </c>
      <c r="C48" s="104">
        <v>2017</v>
      </c>
      <c r="D48" s="162">
        <v>1000</v>
      </c>
    </row>
    <row r="49" spans="1:5" s="161" customFormat="1" ht="15" customHeight="1" x14ac:dyDescent="0.2">
      <c r="A49" s="116">
        <v>8</v>
      </c>
      <c r="B49" s="103" t="s">
        <v>469</v>
      </c>
      <c r="C49" s="104">
        <v>2018</v>
      </c>
      <c r="D49" s="162">
        <v>2000</v>
      </c>
    </row>
    <row r="50" spans="1:5" s="161" customFormat="1" ht="15" customHeight="1" x14ac:dyDescent="0.2">
      <c r="A50" s="116">
        <v>9</v>
      </c>
      <c r="B50" s="103" t="s">
        <v>470</v>
      </c>
      <c r="C50" s="104">
        <v>2018</v>
      </c>
      <c r="D50" s="162">
        <v>2100</v>
      </c>
    </row>
    <row r="51" spans="1:5" s="161" customFormat="1" ht="15" customHeight="1" x14ac:dyDescent="0.2">
      <c r="A51" s="116">
        <v>10</v>
      </c>
      <c r="B51" s="112" t="s">
        <v>707</v>
      </c>
      <c r="C51" s="116">
        <v>2019</v>
      </c>
      <c r="D51" s="160">
        <v>13338</v>
      </c>
    </row>
    <row r="52" spans="1:5" s="161" customFormat="1" ht="15" customHeight="1" x14ac:dyDescent="0.2">
      <c r="A52" s="116"/>
      <c r="B52" s="163" t="s">
        <v>0</v>
      </c>
      <c r="C52" s="116"/>
      <c r="D52" s="164">
        <f>SUM(D42:D51)</f>
        <v>28319.73</v>
      </c>
      <c r="E52" s="170"/>
    </row>
    <row r="53" spans="1:5" s="161" customFormat="1" ht="15" customHeight="1" x14ac:dyDescent="0.2">
      <c r="A53" s="343" t="s">
        <v>18</v>
      </c>
      <c r="B53" s="343"/>
      <c r="C53" s="343"/>
      <c r="D53" s="343"/>
      <c r="E53" s="170"/>
    </row>
    <row r="54" spans="1:5" s="161" customFormat="1" ht="15" customHeight="1" x14ac:dyDescent="0.2">
      <c r="A54" s="116">
        <v>1</v>
      </c>
      <c r="B54" s="112" t="s">
        <v>453</v>
      </c>
      <c r="C54" s="116">
        <v>2018</v>
      </c>
      <c r="D54" s="171">
        <v>8500</v>
      </c>
      <c r="E54" s="170"/>
    </row>
    <row r="55" spans="1:5" s="161" customFormat="1" ht="15" customHeight="1" x14ac:dyDescent="0.2">
      <c r="A55" s="116">
        <v>2</v>
      </c>
      <c r="B55" s="112" t="s">
        <v>471</v>
      </c>
      <c r="C55" s="116">
        <v>2018</v>
      </c>
      <c r="D55" s="160">
        <v>1512.9</v>
      </c>
    </row>
    <row r="56" spans="1:5" s="161" customFormat="1" ht="15" customHeight="1" x14ac:dyDescent="0.2">
      <c r="A56" s="116">
        <v>3</v>
      </c>
      <c r="B56" s="112" t="s">
        <v>708</v>
      </c>
      <c r="C56" s="116">
        <v>2019</v>
      </c>
      <c r="D56" s="160">
        <v>4300.01</v>
      </c>
    </row>
    <row r="57" spans="1:5" s="161" customFormat="1" ht="15" customHeight="1" x14ac:dyDescent="0.2">
      <c r="A57" s="116"/>
      <c r="B57" s="163" t="s">
        <v>0</v>
      </c>
      <c r="C57" s="116"/>
      <c r="D57" s="172">
        <f>SUM(D54:D56)</f>
        <v>14312.91</v>
      </c>
    </row>
    <row r="58" spans="1:5" s="161" customFormat="1" ht="15" customHeight="1" x14ac:dyDescent="0.2">
      <c r="A58" s="345" t="s">
        <v>167</v>
      </c>
      <c r="B58" s="345"/>
      <c r="C58" s="345"/>
      <c r="D58" s="345"/>
      <c r="E58" s="168"/>
    </row>
    <row r="59" spans="1:5" s="161" customFormat="1" ht="15" customHeight="1" x14ac:dyDescent="0.2">
      <c r="A59" s="342" t="s">
        <v>730</v>
      </c>
      <c r="B59" s="342"/>
      <c r="C59" s="342"/>
      <c r="D59" s="342"/>
      <c r="E59" s="168"/>
    </row>
    <row r="60" spans="1:5" s="161" customFormat="1" ht="15" customHeight="1" x14ac:dyDescent="0.2">
      <c r="A60" s="173">
        <v>1</v>
      </c>
      <c r="B60" s="112" t="s">
        <v>232</v>
      </c>
      <c r="C60" s="116">
        <v>2016</v>
      </c>
      <c r="D60" s="160">
        <v>1610</v>
      </c>
    </row>
    <row r="61" spans="1:5" s="161" customFormat="1" ht="15" customHeight="1" x14ac:dyDescent="0.2">
      <c r="A61" s="173">
        <v>2</v>
      </c>
      <c r="B61" s="112" t="s">
        <v>288</v>
      </c>
      <c r="C61" s="116">
        <v>2016</v>
      </c>
      <c r="D61" s="160">
        <v>1199</v>
      </c>
    </row>
    <row r="62" spans="1:5" s="161" customFormat="1" ht="15" customHeight="1" x14ac:dyDescent="0.2">
      <c r="A62" s="173">
        <v>3</v>
      </c>
      <c r="B62" s="112" t="s">
        <v>289</v>
      </c>
      <c r="C62" s="116">
        <v>2016</v>
      </c>
      <c r="D62" s="160">
        <v>2258</v>
      </c>
    </row>
    <row r="63" spans="1:5" s="161" customFormat="1" ht="15" customHeight="1" x14ac:dyDescent="0.2">
      <c r="A63" s="173">
        <v>4</v>
      </c>
      <c r="B63" s="112" t="s">
        <v>290</v>
      </c>
      <c r="C63" s="116">
        <v>2016</v>
      </c>
      <c r="D63" s="160">
        <v>650</v>
      </c>
    </row>
    <row r="64" spans="1:5" s="161" customFormat="1" ht="15" customHeight="1" x14ac:dyDescent="0.2">
      <c r="A64" s="173">
        <v>5</v>
      </c>
      <c r="B64" s="112" t="s">
        <v>291</v>
      </c>
      <c r="C64" s="116">
        <v>2016</v>
      </c>
      <c r="D64" s="160">
        <v>2399</v>
      </c>
    </row>
    <row r="65" spans="1:4" s="161" customFormat="1" ht="15" customHeight="1" x14ac:dyDescent="0.2">
      <c r="A65" s="173">
        <v>6</v>
      </c>
      <c r="B65" s="112" t="s">
        <v>292</v>
      </c>
      <c r="C65" s="116">
        <v>2016</v>
      </c>
      <c r="D65" s="160">
        <v>3360</v>
      </c>
    </row>
    <row r="66" spans="1:4" s="161" customFormat="1" ht="15" customHeight="1" x14ac:dyDescent="0.2">
      <c r="A66" s="173">
        <v>7</v>
      </c>
      <c r="B66" s="112" t="s">
        <v>473</v>
      </c>
      <c r="C66" s="116">
        <v>2018</v>
      </c>
      <c r="D66" s="160">
        <v>4999</v>
      </c>
    </row>
    <row r="67" spans="1:4" s="161" customFormat="1" ht="15" customHeight="1" x14ac:dyDescent="0.2">
      <c r="A67" s="173">
        <v>8</v>
      </c>
      <c r="B67" s="112" t="s">
        <v>474</v>
      </c>
      <c r="C67" s="116">
        <v>2018</v>
      </c>
      <c r="D67" s="160">
        <v>4590</v>
      </c>
    </row>
    <row r="68" spans="1:4" s="161" customFormat="1" ht="15" customHeight="1" x14ac:dyDescent="0.2">
      <c r="A68" s="116">
        <v>9</v>
      </c>
      <c r="B68" s="112" t="s">
        <v>717</v>
      </c>
      <c r="C68" s="116">
        <v>2019</v>
      </c>
      <c r="D68" s="160">
        <v>4200</v>
      </c>
    </row>
    <row r="69" spans="1:4" s="161" customFormat="1" ht="15" customHeight="1" x14ac:dyDescent="0.2">
      <c r="A69" s="95">
        <v>10</v>
      </c>
      <c r="B69" s="112" t="s">
        <v>718</v>
      </c>
      <c r="C69" s="116">
        <v>2019</v>
      </c>
      <c r="D69" s="160">
        <v>9999</v>
      </c>
    </row>
    <row r="70" spans="1:4" s="161" customFormat="1" ht="15" customHeight="1" x14ac:dyDescent="0.2">
      <c r="A70" s="95">
        <v>11</v>
      </c>
      <c r="B70" s="112" t="s">
        <v>719</v>
      </c>
      <c r="C70" s="116">
        <v>2019</v>
      </c>
      <c r="D70" s="160">
        <v>7499</v>
      </c>
    </row>
    <row r="71" spans="1:4" s="161" customFormat="1" ht="15" customHeight="1" x14ac:dyDescent="0.2">
      <c r="A71" s="116">
        <v>12</v>
      </c>
      <c r="B71" s="112" t="s">
        <v>720</v>
      </c>
      <c r="C71" s="116">
        <v>2019</v>
      </c>
      <c r="D71" s="160">
        <v>6999</v>
      </c>
    </row>
    <row r="72" spans="1:4" s="161" customFormat="1" ht="15" customHeight="1" x14ac:dyDescent="0.2">
      <c r="A72" s="95">
        <v>13</v>
      </c>
      <c r="B72" s="174" t="s">
        <v>721</v>
      </c>
      <c r="C72" s="131">
        <v>2019</v>
      </c>
      <c r="D72" s="175">
        <v>1699.99</v>
      </c>
    </row>
    <row r="73" spans="1:4" s="161" customFormat="1" ht="15" customHeight="1" x14ac:dyDescent="0.2">
      <c r="A73" s="95">
        <v>14</v>
      </c>
      <c r="B73" s="112" t="s">
        <v>722</v>
      </c>
      <c r="C73" s="116">
        <v>2019</v>
      </c>
      <c r="D73" s="160">
        <v>10000</v>
      </c>
    </row>
    <row r="74" spans="1:4" s="161" customFormat="1" ht="15" customHeight="1" x14ac:dyDescent="0.2">
      <c r="A74" s="176"/>
      <c r="B74" s="163" t="s">
        <v>0</v>
      </c>
      <c r="C74" s="91"/>
      <c r="D74" s="164">
        <f>SUM(D60:D73)</f>
        <v>61461.99</v>
      </c>
    </row>
    <row r="75" spans="1:4" s="161" customFormat="1" ht="15" customHeight="1" x14ac:dyDescent="0.2">
      <c r="A75" s="342" t="s">
        <v>731</v>
      </c>
      <c r="B75" s="342"/>
      <c r="C75" s="342"/>
      <c r="D75" s="342"/>
    </row>
    <row r="76" spans="1:4" s="161" customFormat="1" ht="15" customHeight="1" x14ac:dyDescent="0.2">
      <c r="A76" s="173">
        <v>1</v>
      </c>
      <c r="B76" s="177" t="s">
        <v>293</v>
      </c>
      <c r="C76" s="178">
        <v>2016</v>
      </c>
      <c r="D76" s="179">
        <v>1690</v>
      </c>
    </row>
    <row r="77" spans="1:4" s="161" customFormat="1" ht="15" customHeight="1" x14ac:dyDescent="0.2">
      <c r="A77" s="173">
        <v>2</v>
      </c>
      <c r="B77" s="177" t="s">
        <v>294</v>
      </c>
      <c r="C77" s="178">
        <v>2016</v>
      </c>
      <c r="D77" s="179">
        <v>1399.99</v>
      </c>
    </row>
    <row r="78" spans="1:4" s="161" customFormat="1" ht="15" customHeight="1" x14ac:dyDescent="0.2">
      <c r="A78" s="173">
        <v>3</v>
      </c>
      <c r="B78" s="180" t="s">
        <v>443</v>
      </c>
      <c r="C78" s="181">
        <v>2017</v>
      </c>
      <c r="D78" s="167">
        <v>1720</v>
      </c>
    </row>
    <row r="79" spans="1:4" s="159" customFormat="1" ht="15" customHeight="1" x14ac:dyDescent="0.2">
      <c r="A79" s="173">
        <v>4</v>
      </c>
      <c r="B79" s="180" t="s">
        <v>444</v>
      </c>
      <c r="C79" s="181">
        <v>2017</v>
      </c>
      <c r="D79" s="167">
        <v>593</v>
      </c>
    </row>
    <row r="80" spans="1:4" s="161" customFormat="1" ht="15" customHeight="1" x14ac:dyDescent="0.2">
      <c r="A80" s="173">
        <v>5</v>
      </c>
      <c r="B80" s="180" t="s">
        <v>445</v>
      </c>
      <c r="C80" s="181">
        <v>2017</v>
      </c>
      <c r="D80" s="167">
        <v>899</v>
      </c>
    </row>
    <row r="81" spans="1:5" s="168" customFormat="1" ht="15" customHeight="1" x14ac:dyDescent="0.2">
      <c r="A81" s="173">
        <v>6</v>
      </c>
      <c r="B81" s="112" t="s">
        <v>475</v>
      </c>
      <c r="C81" s="116">
        <v>2018</v>
      </c>
      <c r="D81" s="160">
        <v>1799.99</v>
      </c>
      <c r="E81" s="182"/>
    </row>
    <row r="82" spans="1:5" s="168" customFormat="1" ht="15" customHeight="1" x14ac:dyDescent="0.2">
      <c r="A82" s="116">
        <v>7</v>
      </c>
      <c r="B82" s="112" t="s">
        <v>723</v>
      </c>
      <c r="C82" s="116">
        <v>2019</v>
      </c>
      <c r="D82" s="160">
        <v>6000</v>
      </c>
      <c r="E82" s="182"/>
    </row>
    <row r="83" spans="1:5" s="168" customFormat="1" ht="15" customHeight="1" x14ac:dyDescent="0.2">
      <c r="A83" s="116">
        <v>8</v>
      </c>
      <c r="B83" s="112" t="s">
        <v>724</v>
      </c>
      <c r="C83" s="116">
        <v>2019</v>
      </c>
      <c r="D83" s="160">
        <v>789.99</v>
      </c>
      <c r="E83" s="182"/>
    </row>
    <row r="84" spans="1:5" s="161" customFormat="1" ht="15" customHeight="1" x14ac:dyDescent="0.2">
      <c r="A84" s="116">
        <v>9</v>
      </c>
      <c r="B84" s="112" t="s">
        <v>725</v>
      </c>
      <c r="C84" s="116">
        <v>2019</v>
      </c>
      <c r="D84" s="160">
        <v>2099</v>
      </c>
    </row>
    <row r="85" spans="1:5" s="159" customFormat="1" ht="15" customHeight="1" x14ac:dyDescent="0.2">
      <c r="A85" s="116">
        <v>10</v>
      </c>
      <c r="B85" s="112" t="s">
        <v>726</v>
      </c>
      <c r="C85" s="116">
        <v>2019</v>
      </c>
      <c r="D85" s="160">
        <v>699.99</v>
      </c>
    </row>
    <row r="86" spans="1:5" s="161" customFormat="1" ht="15" customHeight="1" x14ac:dyDescent="0.2">
      <c r="A86" s="116">
        <v>11</v>
      </c>
      <c r="B86" s="112" t="s">
        <v>727</v>
      </c>
      <c r="C86" s="116">
        <v>2019</v>
      </c>
      <c r="D86" s="160">
        <v>1549.99</v>
      </c>
    </row>
    <row r="87" spans="1:5" s="168" customFormat="1" ht="15" customHeight="1" x14ac:dyDescent="0.2">
      <c r="A87" s="116">
        <v>12</v>
      </c>
      <c r="B87" s="112" t="s">
        <v>728</v>
      </c>
      <c r="C87" s="116">
        <v>2019</v>
      </c>
      <c r="D87" s="160">
        <v>999.99</v>
      </c>
      <c r="E87" s="182"/>
    </row>
    <row r="88" spans="1:5" s="161" customFormat="1" ht="15" customHeight="1" x14ac:dyDescent="0.2">
      <c r="A88" s="116">
        <v>13</v>
      </c>
      <c r="B88" s="112" t="s">
        <v>729</v>
      </c>
      <c r="C88" s="116">
        <v>2019</v>
      </c>
      <c r="D88" s="160">
        <v>5598</v>
      </c>
    </row>
    <row r="89" spans="1:5" s="161" customFormat="1" ht="15" customHeight="1" x14ac:dyDescent="0.2">
      <c r="A89" s="176"/>
      <c r="B89" s="163" t="s">
        <v>0</v>
      </c>
      <c r="C89" s="91"/>
      <c r="D89" s="172">
        <f>SUM(D76:D88)</f>
        <v>25838.940000000006</v>
      </c>
    </row>
    <row r="90" spans="1:5" s="24" customFormat="1" ht="15" customHeight="1" x14ac:dyDescent="0.2">
      <c r="A90" s="345" t="s">
        <v>168</v>
      </c>
      <c r="B90" s="348"/>
      <c r="C90" s="348"/>
      <c r="D90" s="348"/>
    </row>
    <row r="91" spans="1:5" s="24" customFormat="1" ht="15" customHeight="1" x14ac:dyDescent="0.2">
      <c r="A91" s="342" t="s">
        <v>730</v>
      </c>
      <c r="B91" s="342"/>
      <c r="C91" s="342"/>
      <c r="D91" s="342"/>
    </row>
    <row r="92" spans="1:5" s="25" customFormat="1" ht="15" customHeight="1" x14ac:dyDescent="0.2">
      <c r="A92" s="173">
        <v>1</v>
      </c>
      <c r="B92" s="252" t="s">
        <v>303</v>
      </c>
      <c r="C92" s="253">
        <v>2016</v>
      </c>
      <c r="D92" s="160">
        <v>2494</v>
      </c>
    </row>
    <row r="93" spans="1:5" s="24" customFormat="1" ht="15" customHeight="1" x14ac:dyDescent="0.2">
      <c r="A93" s="173"/>
      <c r="B93" s="163" t="s">
        <v>0</v>
      </c>
      <c r="C93" s="253"/>
      <c r="D93" s="164">
        <f>D92</f>
        <v>2494</v>
      </c>
    </row>
    <row r="94" spans="1:5" s="25" customFormat="1" ht="15" customHeight="1" x14ac:dyDescent="0.2">
      <c r="A94" s="342" t="s">
        <v>731</v>
      </c>
      <c r="B94" s="342"/>
      <c r="C94" s="342"/>
      <c r="D94" s="342"/>
    </row>
    <row r="95" spans="1:5" s="24" customFormat="1" ht="15" customHeight="1" x14ac:dyDescent="0.2">
      <c r="A95" s="253">
        <v>1</v>
      </c>
      <c r="B95" s="252" t="s">
        <v>465</v>
      </c>
      <c r="C95" s="252">
        <v>2019</v>
      </c>
      <c r="D95" s="255">
        <v>2851</v>
      </c>
    </row>
    <row r="96" spans="1:5" s="25" customFormat="1" ht="15" customHeight="1" x14ac:dyDescent="0.2">
      <c r="A96" s="173"/>
      <c r="B96" s="163" t="s">
        <v>0</v>
      </c>
      <c r="C96" s="253"/>
      <c r="D96" s="242">
        <f>D95</f>
        <v>2851</v>
      </c>
    </row>
    <row r="97" spans="1:5" s="25" customFormat="1" ht="15" customHeight="1" x14ac:dyDescent="0.2">
      <c r="A97" s="345" t="s">
        <v>304</v>
      </c>
      <c r="B97" s="345"/>
      <c r="C97" s="345"/>
      <c r="D97" s="345"/>
    </row>
    <row r="98" spans="1:5" s="25" customFormat="1" ht="15" customHeight="1" x14ac:dyDescent="0.2">
      <c r="A98" s="342" t="s">
        <v>730</v>
      </c>
      <c r="B98" s="342"/>
      <c r="C98" s="342"/>
      <c r="D98" s="342"/>
    </row>
    <row r="99" spans="1:5" s="24" customFormat="1" ht="15" customHeight="1" x14ac:dyDescent="0.2">
      <c r="A99" s="136">
        <v>1</v>
      </c>
      <c r="B99" s="135" t="s">
        <v>233</v>
      </c>
      <c r="C99" s="136">
        <v>2015</v>
      </c>
      <c r="D99" s="160">
        <v>896.67</v>
      </c>
    </row>
    <row r="100" spans="1:5" s="24" customFormat="1" ht="15" customHeight="1" x14ac:dyDescent="0.2">
      <c r="A100" s="136">
        <v>2</v>
      </c>
      <c r="B100" s="135" t="s">
        <v>234</v>
      </c>
      <c r="C100" s="136">
        <v>2015</v>
      </c>
      <c r="D100" s="160">
        <v>2054.1</v>
      </c>
    </row>
    <row r="101" spans="1:5" s="24" customFormat="1" ht="15" customHeight="1" x14ac:dyDescent="0.2">
      <c r="A101" s="136">
        <v>3</v>
      </c>
      <c r="B101" s="103" t="s">
        <v>430</v>
      </c>
      <c r="C101" s="104">
        <v>2016</v>
      </c>
      <c r="D101" s="162">
        <v>1345.92</v>
      </c>
    </row>
    <row r="102" spans="1:5" s="24" customFormat="1" ht="15" customHeight="1" x14ac:dyDescent="0.2">
      <c r="A102" s="251">
        <v>4</v>
      </c>
      <c r="B102" s="103" t="s">
        <v>431</v>
      </c>
      <c r="C102" s="104">
        <v>2017</v>
      </c>
      <c r="D102" s="162">
        <v>2899</v>
      </c>
    </row>
    <row r="103" spans="1:5" s="24" customFormat="1" ht="15" customHeight="1" x14ac:dyDescent="0.2">
      <c r="A103" s="251">
        <v>5</v>
      </c>
      <c r="B103" s="250" t="s">
        <v>478</v>
      </c>
      <c r="C103" s="251">
        <v>2018</v>
      </c>
      <c r="D103" s="160">
        <v>861</v>
      </c>
    </row>
    <row r="104" spans="1:5" s="24" customFormat="1" ht="15" customHeight="1" x14ac:dyDescent="0.2">
      <c r="A104" s="251">
        <v>6</v>
      </c>
      <c r="B104" s="250" t="s">
        <v>479</v>
      </c>
      <c r="C104" s="251">
        <v>2018</v>
      </c>
      <c r="D104" s="160">
        <v>2250</v>
      </c>
    </row>
    <row r="105" spans="1:5" s="24" customFormat="1" ht="15" customHeight="1" x14ac:dyDescent="0.2">
      <c r="A105" s="251">
        <v>7</v>
      </c>
      <c r="B105" s="250" t="s">
        <v>479</v>
      </c>
      <c r="C105" s="251">
        <v>2018</v>
      </c>
      <c r="D105" s="160">
        <v>2250</v>
      </c>
      <c r="E105" s="90"/>
    </row>
    <row r="106" spans="1:5" s="24" customFormat="1" ht="15" customHeight="1" x14ac:dyDescent="0.2">
      <c r="A106" s="251">
        <v>8</v>
      </c>
      <c r="B106" s="250" t="s">
        <v>733</v>
      </c>
      <c r="C106" s="251">
        <v>2019</v>
      </c>
      <c r="D106" s="160">
        <v>779.82</v>
      </c>
      <c r="E106" s="232"/>
    </row>
    <row r="107" spans="1:5" s="24" customFormat="1" ht="15" customHeight="1" x14ac:dyDescent="0.2">
      <c r="A107" s="163"/>
      <c r="B107" s="163" t="s">
        <v>0</v>
      </c>
      <c r="C107" s="251"/>
      <c r="D107" s="164">
        <f>SUM(D99:D106)</f>
        <v>13336.51</v>
      </c>
    </row>
    <row r="108" spans="1:5" s="161" customFormat="1" ht="15" customHeight="1" x14ac:dyDescent="0.2">
      <c r="A108" s="345" t="s">
        <v>305</v>
      </c>
      <c r="B108" s="345"/>
      <c r="C108" s="345"/>
      <c r="D108" s="345"/>
    </row>
    <row r="109" spans="1:5" s="161" customFormat="1" ht="15" customHeight="1" x14ac:dyDescent="0.2">
      <c r="A109" s="342" t="s">
        <v>730</v>
      </c>
      <c r="B109" s="342"/>
      <c r="C109" s="342"/>
      <c r="D109" s="342"/>
      <c r="E109" s="183"/>
    </row>
    <row r="110" spans="1:5" s="161" customFormat="1" ht="15" customHeight="1" x14ac:dyDescent="0.2">
      <c r="A110" s="116">
        <v>1</v>
      </c>
      <c r="B110" s="112" t="s">
        <v>249</v>
      </c>
      <c r="C110" s="116">
        <v>2015</v>
      </c>
      <c r="D110" s="160">
        <v>1699</v>
      </c>
    </row>
    <row r="111" spans="1:5" s="161" customFormat="1" ht="15" customHeight="1" x14ac:dyDescent="0.2">
      <c r="A111" s="116">
        <v>2</v>
      </c>
      <c r="B111" s="112" t="s">
        <v>250</v>
      </c>
      <c r="C111" s="116">
        <v>2015</v>
      </c>
      <c r="D111" s="160">
        <v>1050</v>
      </c>
    </row>
    <row r="112" spans="1:5" s="161" customFormat="1" ht="15" customHeight="1" x14ac:dyDescent="0.2">
      <c r="A112" s="116">
        <v>3</v>
      </c>
      <c r="B112" s="103" t="s">
        <v>432</v>
      </c>
      <c r="C112" s="104">
        <v>2017</v>
      </c>
      <c r="D112" s="162">
        <v>5998.7</v>
      </c>
    </row>
    <row r="113" spans="1:4" s="161" customFormat="1" ht="15" customHeight="1" x14ac:dyDescent="0.2">
      <c r="A113" s="116">
        <v>4</v>
      </c>
      <c r="B113" s="103" t="s">
        <v>459</v>
      </c>
      <c r="C113" s="104">
        <v>2018</v>
      </c>
      <c r="D113" s="162">
        <v>10500</v>
      </c>
    </row>
    <row r="114" spans="1:4" s="161" customFormat="1" ht="24.95" customHeight="1" x14ac:dyDescent="0.2">
      <c r="A114" s="116">
        <v>5</v>
      </c>
      <c r="B114" s="112" t="s">
        <v>480</v>
      </c>
      <c r="C114" s="116">
        <v>2018</v>
      </c>
      <c r="D114" s="160">
        <v>6998</v>
      </c>
    </row>
    <row r="115" spans="1:4" s="161" customFormat="1" ht="24.95" customHeight="1" x14ac:dyDescent="0.2">
      <c r="A115" s="116">
        <v>6</v>
      </c>
      <c r="B115" s="112" t="s">
        <v>481</v>
      </c>
      <c r="C115" s="116">
        <v>2018</v>
      </c>
      <c r="D115" s="160">
        <v>14000</v>
      </c>
    </row>
    <row r="116" spans="1:4" s="161" customFormat="1" ht="24.95" customHeight="1" x14ac:dyDescent="0.2">
      <c r="A116" s="116">
        <v>7</v>
      </c>
      <c r="B116" s="112" t="s">
        <v>482</v>
      </c>
      <c r="C116" s="116">
        <v>2018</v>
      </c>
      <c r="D116" s="160">
        <v>5988</v>
      </c>
    </row>
    <row r="117" spans="1:4" s="161" customFormat="1" ht="15" customHeight="1" x14ac:dyDescent="0.2">
      <c r="A117" s="95">
        <v>8</v>
      </c>
      <c r="B117" s="112" t="s">
        <v>714</v>
      </c>
      <c r="C117" s="116">
        <v>2019</v>
      </c>
      <c r="D117" s="160">
        <v>1999</v>
      </c>
    </row>
    <row r="118" spans="1:4" s="161" customFormat="1" ht="15" customHeight="1" x14ac:dyDescent="0.2">
      <c r="A118" s="184"/>
      <c r="B118" s="184" t="s">
        <v>0</v>
      </c>
      <c r="C118" s="91"/>
      <c r="D118" s="172">
        <f>SUM(D110:D117)</f>
        <v>48232.7</v>
      </c>
    </row>
    <row r="119" spans="1:4" s="161" customFormat="1" ht="15" customHeight="1" x14ac:dyDescent="0.2">
      <c r="A119" s="342" t="s">
        <v>731</v>
      </c>
      <c r="B119" s="342"/>
      <c r="C119" s="342"/>
      <c r="D119" s="342"/>
    </row>
    <row r="120" spans="1:4" s="161" customFormat="1" ht="15" customHeight="1" x14ac:dyDescent="0.2">
      <c r="A120" s="116">
        <v>1</v>
      </c>
      <c r="B120" s="112" t="s">
        <v>251</v>
      </c>
      <c r="C120" s="116">
        <v>2015</v>
      </c>
      <c r="D120" s="160">
        <v>1099</v>
      </c>
    </row>
    <row r="121" spans="1:4" s="161" customFormat="1" ht="15" customHeight="1" x14ac:dyDescent="0.2">
      <c r="A121" s="116">
        <v>2</v>
      </c>
      <c r="B121" s="112" t="s">
        <v>252</v>
      </c>
      <c r="C121" s="116">
        <v>2015</v>
      </c>
      <c r="D121" s="160">
        <v>883.48</v>
      </c>
    </row>
    <row r="122" spans="1:4" s="161" customFormat="1" ht="15" customHeight="1" x14ac:dyDescent="0.2">
      <c r="A122" s="116">
        <v>3</v>
      </c>
      <c r="B122" s="112" t="s">
        <v>253</v>
      </c>
      <c r="C122" s="116">
        <v>2016</v>
      </c>
      <c r="D122" s="160">
        <v>2212.77</v>
      </c>
    </row>
    <row r="123" spans="1:4" s="161" customFormat="1" ht="15" customHeight="1" x14ac:dyDescent="0.2">
      <c r="A123" s="116">
        <v>4</v>
      </c>
      <c r="B123" s="112" t="s">
        <v>254</v>
      </c>
      <c r="C123" s="116">
        <v>2016</v>
      </c>
      <c r="D123" s="160">
        <v>1027</v>
      </c>
    </row>
    <row r="124" spans="1:4" s="161" customFormat="1" ht="15" customHeight="1" x14ac:dyDescent="0.2">
      <c r="A124" s="104">
        <v>5</v>
      </c>
      <c r="B124" s="103" t="s">
        <v>433</v>
      </c>
      <c r="C124" s="104">
        <v>2017</v>
      </c>
      <c r="D124" s="162">
        <v>676.5</v>
      </c>
    </row>
    <row r="125" spans="1:4" s="161" customFormat="1" ht="15" customHeight="1" x14ac:dyDescent="0.2">
      <c r="A125" s="104">
        <v>6</v>
      </c>
      <c r="B125" s="103" t="s">
        <v>434</v>
      </c>
      <c r="C125" s="104">
        <v>2017</v>
      </c>
      <c r="D125" s="162">
        <v>1799</v>
      </c>
    </row>
    <row r="126" spans="1:4" s="161" customFormat="1" ht="15" customHeight="1" x14ac:dyDescent="0.2">
      <c r="A126" s="104">
        <v>7</v>
      </c>
      <c r="B126" s="103" t="s">
        <v>434</v>
      </c>
      <c r="C126" s="104">
        <v>2017</v>
      </c>
      <c r="D126" s="162">
        <v>1799</v>
      </c>
    </row>
    <row r="127" spans="1:4" s="161" customFormat="1" ht="15" customHeight="1" x14ac:dyDescent="0.2">
      <c r="A127" s="112"/>
      <c r="B127" s="163" t="s">
        <v>0</v>
      </c>
      <c r="C127" s="116"/>
      <c r="D127" s="172">
        <f>SUM(D120:D126)</f>
        <v>9496.75</v>
      </c>
    </row>
    <row r="128" spans="1:4" s="24" customFormat="1" ht="15" customHeight="1" x14ac:dyDescent="0.2">
      <c r="A128" s="345" t="s">
        <v>454</v>
      </c>
      <c r="B128" s="346"/>
      <c r="C128" s="346"/>
      <c r="D128" s="346"/>
    </row>
    <row r="129" spans="1:4" s="24" customFormat="1" ht="15" customHeight="1" x14ac:dyDescent="0.2">
      <c r="A129" s="347" t="s">
        <v>495</v>
      </c>
      <c r="B129" s="347"/>
      <c r="C129" s="347"/>
      <c r="D129" s="347"/>
    </row>
    <row r="130" spans="1:4" s="161" customFormat="1" ht="15" customHeight="1" x14ac:dyDescent="0.2">
      <c r="A130" s="136">
        <v>1</v>
      </c>
      <c r="B130" s="135" t="s">
        <v>261</v>
      </c>
      <c r="C130" s="136" t="s">
        <v>262</v>
      </c>
      <c r="D130" s="160">
        <v>10000</v>
      </c>
    </row>
    <row r="131" spans="1:4" s="24" customFormat="1" ht="15" customHeight="1" x14ac:dyDescent="0.2">
      <c r="A131" s="104">
        <v>2</v>
      </c>
      <c r="B131" s="103" t="s">
        <v>448</v>
      </c>
      <c r="C131" s="104">
        <v>2017</v>
      </c>
      <c r="D131" s="162">
        <v>8000</v>
      </c>
    </row>
    <row r="132" spans="1:4" s="24" customFormat="1" ht="15" customHeight="1" x14ac:dyDescent="0.2">
      <c r="A132" s="104">
        <v>3</v>
      </c>
      <c r="B132" s="103" t="s">
        <v>449</v>
      </c>
      <c r="C132" s="104">
        <v>2017</v>
      </c>
      <c r="D132" s="162">
        <v>6000</v>
      </c>
    </row>
    <row r="133" spans="1:4" s="24" customFormat="1" ht="15" customHeight="1" x14ac:dyDescent="0.2">
      <c r="A133" s="251"/>
      <c r="B133" s="163" t="s">
        <v>0</v>
      </c>
      <c r="C133" s="251"/>
      <c r="D133" s="172">
        <f>SUM(D130:D132)</f>
        <v>24000</v>
      </c>
    </row>
    <row r="134" spans="1:4" s="24" customFormat="1" ht="15" customHeight="1" x14ac:dyDescent="0.2">
      <c r="A134" s="342" t="s">
        <v>731</v>
      </c>
      <c r="B134" s="342"/>
      <c r="C134" s="342"/>
      <c r="D134" s="342"/>
    </row>
    <row r="135" spans="1:4" s="161" customFormat="1" ht="15" customHeight="1" x14ac:dyDescent="0.2">
      <c r="A135" s="136">
        <v>1</v>
      </c>
      <c r="B135" s="135" t="s">
        <v>263</v>
      </c>
      <c r="C135" s="136">
        <v>2015</v>
      </c>
      <c r="D135" s="160">
        <v>2000</v>
      </c>
    </row>
    <row r="136" spans="1:4" s="24" customFormat="1" ht="15" customHeight="1" x14ac:dyDescent="0.2">
      <c r="A136" s="251">
        <v>2</v>
      </c>
      <c r="B136" s="250" t="s">
        <v>264</v>
      </c>
      <c r="C136" s="251">
        <v>2016</v>
      </c>
      <c r="D136" s="160">
        <v>2900</v>
      </c>
    </row>
    <row r="137" spans="1:4" s="24" customFormat="1" ht="15" customHeight="1" x14ac:dyDescent="0.2">
      <c r="A137" s="251"/>
      <c r="B137" s="163" t="s">
        <v>0</v>
      </c>
      <c r="C137" s="251"/>
      <c r="D137" s="172">
        <f>SUM(D135:D136)</f>
        <v>4900</v>
      </c>
    </row>
    <row r="138" spans="1:4" s="161" customFormat="1" ht="15" customHeight="1" x14ac:dyDescent="0.2">
      <c r="A138" s="345" t="s">
        <v>306</v>
      </c>
      <c r="B138" s="345"/>
      <c r="C138" s="345"/>
      <c r="D138" s="345"/>
    </row>
    <row r="139" spans="1:4" s="161" customFormat="1" ht="15" customHeight="1" x14ac:dyDescent="0.2">
      <c r="A139" s="342" t="s">
        <v>730</v>
      </c>
      <c r="B139" s="342"/>
      <c r="C139" s="342"/>
      <c r="D139" s="342"/>
    </row>
    <row r="140" spans="1:4" s="161" customFormat="1" ht="15" customHeight="1" x14ac:dyDescent="0.2">
      <c r="A140" s="116">
        <v>1</v>
      </c>
      <c r="B140" s="185" t="s">
        <v>270</v>
      </c>
      <c r="C140" s="173">
        <v>2015</v>
      </c>
      <c r="D140" s="186">
        <v>3444</v>
      </c>
    </row>
    <row r="141" spans="1:4" s="161" customFormat="1" ht="24.95" customHeight="1" x14ac:dyDescent="0.2">
      <c r="A141" s="116">
        <v>2</v>
      </c>
      <c r="B141" s="185" t="s">
        <v>271</v>
      </c>
      <c r="C141" s="173">
        <v>2016</v>
      </c>
      <c r="D141" s="186">
        <v>3048.98</v>
      </c>
    </row>
    <row r="142" spans="1:4" s="161" customFormat="1" ht="15" customHeight="1" x14ac:dyDescent="0.2">
      <c r="A142" s="116">
        <v>3</v>
      </c>
      <c r="B142" s="185" t="s">
        <v>272</v>
      </c>
      <c r="C142" s="173">
        <v>2016</v>
      </c>
      <c r="D142" s="186">
        <v>709</v>
      </c>
    </row>
    <row r="143" spans="1:4" s="161" customFormat="1" ht="24.95" customHeight="1" x14ac:dyDescent="0.2">
      <c r="A143" s="116">
        <v>4</v>
      </c>
      <c r="B143" s="185" t="s">
        <v>273</v>
      </c>
      <c r="C143" s="173">
        <v>2016</v>
      </c>
      <c r="D143" s="186">
        <v>2829.96</v>
      </c>
    </row>
    <row r="144" spans="1:4" s="159" customFormat="1" ht="15" customHeight="1" x14ac:dyDescent="0.2">
      <c r="A144" s="116">
        <v>5</v>
      </c>
      <c r="B144" s="185" t="s">
        <v>274</v>
      </c>
      <c r="C144" s="173">
        <v>2016</v>
      </c>
      <c r="D144" s="186">
        <v>3360</v>
      </c>
    </row>
    <row r="145" spans="1:4" s="161" customFormat="1" ht="15" customHeight="1" x14ac:dyDescent="0.2">
      <c r="A145" s="116">
        <v>6</v>
      </c>
      <c r="B145" s="187" t="s">
        <v>276</v>
      </c>
      <c r="C145" s="188">
        <v>2016</v>
      </c>
      <c r="D145" s="189">
        <v>3240</v>
      </c>
    </row>
    <row r="146" spans="1:4" s="161" customFormat="1" ht="24.95" customHeight="1" x14ac:dyDescent="0.2">
      <c r="A146" s="116">
        <v>7</v>
      </c>
      <c r="B146" s="185" t="s">
        <v>277</v>
      </c>
      <c r="C146" s="188">
        <v>2016</v>
      </c>
      <c r="D146" s="189">
        <v>3199</v>
      </c>
    </row>
    <row r="147" spans="1:4" s="161" customFormat="1" ht="24.95" customHeight="1" x14ac:dyDescent="0.2">
      <c r="A147" s="116">
        <v>8</v>
      </c>
      <c r="B147" s="185" t="s">
        <v>278</v>
      </c>
      <c r="C147" s="188">
        <v>2016</v>
      </c>
      <c r="D147" s="189">
        <v>2258</v>
      </c>
    </row>
    <row r="148" spans="1:4" s="159" customFormat="1" ht="15" customHeight="1" x14ac:dyDescent="0.2">
      <c r="A148" s="116">
        <v>9</v>
      </c>
      <c r="B148" s="112" t="s">
        <v>484</v>
      </c>
      <c r="C148" s="116">
        <v>2018</v>
      </c>
      <c r="D148" s="160">
        <v>1949</v>
      </c>
    </row>
    <row r="149" spans="1:4" s="161" customFormat="1" ht="15" customHeight="1" x14ac:dyDescent="0.2">
      <c r="A149" s="116">
        <v>10</v>
      </c>
      <c r="B149" s="112" t="s">
        <v>484</v>
      </c>
      <c r="C149" s="116">
        <v>2018</v>
      </c>
      <c r="D149" s="160">
        <v>1949</v>
      </c>
    </row>
    <row r="150" spans="1:4" s="161" customFormat="1" ht="15" customHeight="1" x14ac:dyDescent="0.2">
      <c r="A150" s="116">
        <v>11</v>
      </c>
      <c r="B150" s="112" t="s">
        <v>485</v>
      </c>
      <c r="C150" s="116">
        <v>2018</v>
      </c>
      <c r="D150" s="160">
        <v>3321</v>
      </c>
    </row>
    <row r="151" spans="1:4" s="159" customFormat="1" ht="15" customHeight="1" x14ac:dyDescent="0.2">
      <c r="A151" s="116">
        <v>12</v>
      </c>
      <c r="B151" s="112" t="s">
        <v>486</v>
      </c>
      <c r="C151" s="116">
        <v>2018</v>
      </c>
      <c r="D151" s="160">
        <v>3493.2</v>
      </c>
    </row>
    <row r="152" spans="1:4" s="161" customFormat="1" ht="24.95" customHeight="1" x14ac:dyDescent="0.2">
      <c r="A152" s="116">
        <v>13</v>
      </c>
      <c r="B152" s="112" t="s">
        <v>487</v>
      </c>
      <c r="C152" s="116">
        <v>2018</v>
      </c>
      <c r="D152" s="160">
        <v>7599</v>
      </c>
    </row>
    <row r="153" spans="1:4" s="161" customFormat="1" ht="15" customHeight="1" x14ac:dyDescent="0.2">
      <c r="A153" s="116"/>
      <c r="B153" s="163" t="s">
        <v>0</v>
      </c>
      <c r="C153" s="116"/>
      <c r="D153" s="172">
        <f>SUM(D140:D152)</f>
        <v>40400.14</v>
      </c>
    </row>
    <row r="154" spans="1:4" s="161" customFormat="1" ht="15" customHeight="1" x14ac:dyDescent="0.2">
      <c r="A154" s="342" t="s">
        <v>731</v>
      </c>
      <c r="B154" s="342"/>
      <c r="C154" s="342"/>
      <c r="D154" s="342"/>
    </row>
    <row r="155" spans="1:4" s="161" customFormat="1" ht="24.95" customHeight="1" x14ac:dyDescent="0.2">
      <c r="A155" s="116">
        <v>1</v>
      </c>
      <c r="B155" s="185" t="s">
        <v>275</v>
      </c>
      <c r="C155" s="173">
        <v>2016</v>
      </c>
      <c r="D155" s="186">
        <v>2599</v>
      </c>
    </row>
    <row r="156" spans="1:4" s="161" customFormat="1" ht="24.95" customHeight="1" x14ac:dyDescent="0.2">
      <c r="A156" s="116">
        <v>2</v>
      </c>
      <c r="B156" s="185" t="s">
        <v>275</v>
      </c>
      <c r="C156" s="173">
        <v>2016</v>
      </c>
      <c r="D156" s="186">
        <v>2599</v>
      </c>
    </row>
    <row r="157" spans="1:4" s="161" customFormat="1" ht="15" customHeight="1" x14ac:dyDescent="0.2">
      <c r="A157" s="116">
        <v>3</v>
      </c>
      <c r="B157" s="112" t="s">
        <v>488</v>
      </c>
      <c r="C157" s="116">
        <v>2018</v>
      </c>
      <c r="D157" s="160">
        <v>1989.2</v>
      </c>
    </row>
    <row r="158" spans="1:4" s="161" customFormat="1" ht="15" customHeight="1" x14ac:dyDescent="0.2">
      <c r="A158" s="116">
        <v>4</v>
      </c>
      <c r="B158" s="112" t="s">
        <v>488</v>
      </c>
      <c r="C158" s="116">
        <v>2018</v>
      </c>
      <c r="D158" s="160">
        <v>1989.21</v>
      </c>
    </row>
    <row r="159" spans="1:4" s="161" customFormat="1" ht="15" customHeight="1" x14ac:dyDescent="0.2">
      <c r="A159" s="116">
        <v>5</v>
      </c>
      <c r="B159" s="112" t="s">
        <v>489</v>
      </c>
      <c r="C159" s="116">
        <v>2018</v>
      </c>
      <c r="D159" s="160">
        <v>2827.41</v>
      </c>
    </row>
    <row r="160" spans="1:4" s="161" customFormat="1" ht="15" customHeight="1" x14ac:dyDescent="0.2">
      <c r="A160" s="116">
        <v>6</v>
      </c>
      <c r="B160" s="112" t="s">
        <v>490</v>
      </c>
      <c r="C160" s="116">
        <v>2018</v>
      </c>
      <c r="D160" s="160">
        <v>2500</v>
      </c>
    </row>
    <row r="161" spans="1:4" s="159" customFormat="1" ht="15" customHeight="1" x14ac:dyDescent="0.2">
      <c r="A161" s="116">
        <v>7</v>
      </c>
      <c r="B161" s="112" t="s">
        <v>491</v>
      </c>
      <c r="C161" s="116">
        <v>2018</v>
      </c>
      <c r="D161" s="160">
        <v>2204.3200000000002</v>
      </c>
    </row>
    <row r="162" spans="1:4" s="159" customFormat="1" ht="15" customHeight="1" x14ac:dyDescent="0.2">
      <c r="A162" s="116"/>
      <c r="B162" s="163" t="s">
        <v>0</v>
      </c>
      <c r="C162" s="116"/>
      <c r="D162" s="172">
        <f>SUM(D155:D161)</f>
        <v>16708.14</v>
      </c>
    </row>
    <row r="163" spans="1:4" ht="15" customHeight="1" x14ac:dyDescent="0.2"/>
    <row r="164" spans="1:4" ht="15" customHeight="1" x14ac:dyDescent="0.2">
      <c r="B164" s="341" t="s">
        <v>13</v>
      </c>
      <c r="C164" s="341"/>
      <c r="D164" s="28">
        <f>D153+D133+D118+D107+D93+D74+D40+D17</f>
        <v>397081.03</v>
      </c>
    </row>
    <row r="165" spans="1:4" ht="15" customHeight="1" x14ac:dyDescent="0.2">
      <c r="B165" s="341" t="s">
        <v>14</v>
      </c>
      <c r="C165" s="341"/>
      <c r="D165" s="28">
        <f>D162+D137+D127+D89+D52+D23+D96</f>
        <v>120621.84</v>
      </c>
    </row>
    <row r="166" spans="1:4" ht="15" customHeight="1" x14ac:dyDescent="0.2">
      <c r="B166" s="341" t="s">
        <v>15</v>
      </c>
      <c r="C166" s="341"/>
      <c r="D166" s="28">
        <f>D57</f>
        <v>14312.91</v>
      </c>
    </row>
    <row r="169" spans="1:4" ht="14.25" customHeight="1" x14ac:dyDescent="0.2"/>
    <row r="172" spans="1:4" ht="14.25" customHeight="1" x14ac:dyDescent="0.2"/>
    <row r="174" spans="1:4" s="24" customFormat="1" x14ac:dyDescent="0.2">
      <c r="A174" s="22"/>
      <c r="B174" s="22"/>
      <c r="C174" s="26"/>
      <c r="D174" s="27"/>
    </row>
    <row r="175" spans="1:4" s="24" customFormat="1" x14ac:dyDescent="0.2">
      <c r="A175" s="22"/>
      <c r="B175" s="22"/>
      <c r="C175" s="26"/>
      <c r="D175" s="27"/>
    </row>
    <row r="176" spans="1:4" s="24" customFormat="1" x14ac:dyDescent="0.2">
      <c r="A176" s="22"/>
      <c r="B176" s="22"/>
      <c r="C176" s="26"/>
      <c r="D176" s="27"/>
    </row>
    <row r="177" spans="1:4" s="24" customFormat="1" x14ac:dyDescent="0.2">
      <c r="A177" s="22"/>
      <c r="B177" s="22"/>
      <c r="C177" s="26"/>
      <c r="D177" s="27"/>
    </row>
    <row r="178" spans="1:4" s="24" customFormat="1" x14ac:dyDescent="0.2">
      <c r="A178" s="22"/>
      <c r="B178" s="22"/>
      <c r="C178" s="26"/>
      <c r="D178" s="27"/>
    </row>
    <row r="179" spans="1:4" s="24" customFormat="1" x14ac:dyDescent="0.2">
      <c r="A179" s="22"/>
      <c r="B179" s="22"/>
      <c r="C179" s="26"/>
      <c r="D179" s="27"/>
    </row>
    <row r="180" spans="1:4" s="24" customFormat="1" x14ac:dyDescent="0.2">
      <c r="A180" s="22"/>
      <c r="B180" s="22"/>
      <c r="C180" s="26"/>
      <c r="D180" s="27"/>
    </row>
    <row r="181" spans="1:4" ht="12.75" customHeight="1" x14ac:dyDescent="0.2"/>
    <row r="182" spans="1:4" s="24" customFormat="1" x14ac:dyDescent="0.2">
      <c r="A182" s="22"/>
      <c r="B182" s="22"/>
      <c r="C182" s="26"/>
      <c r="D182" s="27"/>
    </row>
    <row r="183" spans="1:4" s="24" customFormat="1" x14ac:dyDescent="0.2">
      <c r="A183" s="22"/>
      <c r="B183" s="22"/>
      <c r="C183" s="26"/>
      <c r="D183" s="27"/>
    </row>
    <row r="184" spans="1:4" s="24" customFormat="1" x14ac:dyDescent="0.2">
      <c r="A184" s="22"/>
      <c r="B184" s="22"/>
      <c r="C184" s="26"/>
      <c r="D184" s="27"/>
    </row>
    <row r="185" spans="1:4" s="24" customFormat="1" x14ac:dyDescent="0.2">
      <c r="A185" s="22"/>
      <c r="B185" s="22"/>
      <c r="C185" s="26"/>
      <c r="D185" s="27"/>
    </row>
    <row r="186" spans="1:4" s="24" customFormat="1" x14ac:dyDescent="0.2">
      <c r="A186" s="22"/>
      <c r="B186" s="22"/>
      <c r="C186" s="26"/>
      <c r="D186" s="27"/>
    </row>
    <row r="187" spans="1:4" s="24" customFormat="1" x14ac:dyDescent="0.2">
      <c r="A187" s="22"/>
      <c r="B187" s="22"/>
      <c r="C187" s="26"/>
      <c r="D187" s="27"/>
    </row>
    <row r="188" spans="1:4" s="24" customFormat="1" x14ac:dyDescent="0.2">
      <c r="A188" s="22"/>
      <c r="B188" s="22"/>
      <c r="C188" s="26"/>
      <c r="D188" s="27"/>
    </row>
    <row r="189" spans="1:4" s="24" customFormat="1" ht="18" customHeight="1" x14ac:dyDescent="0.2">
      <c r="A189" s="22"/>
      <c r="B189" s="22"/>
      <c r="C189" s="26"/>
      <c r="D189" s="27"/>
    </row>
    <row r="191" spans="1:4" s="24" customFormat="1" x14ac:dyDescent="0.2">
      <c r="A191" s="22"/>
      <c r="B191" s="22"/>
      <c r="C191" s="26"/>
      <c r="D191" s="27"/>
    </row>
    <row r="192" spans="1:4" s="24" customFormat="1" x14ac:dyDescent="0.2">
      <c r="A192" s="22"/>
      <c r="B192" s="22"/>
      <c r="C192" s="26"/>
      <c r="D192" s="27"/>
    </row>
    <row r="193" spans="1:4" s="24" customFormat="1" x14ac:dyDescent="0.2">
      <c r="A193" s="22"/>
      <c r="B193" s="22"/>
      <c r="C193" s="26"/>
      <c r="D193" s="27"/>
    </row>
    <row r="194" spans="1:4" ht="12.75" customHeight="1" x14ac:dyDescent="0.2"/>
    <row r="195" spans="1:4" s="24" customFormat="1" x14ac:dyDescent="0.2">
      <c r="A195" s="22"/>
      <c r="B195" s="22"/>
      <c r="C195" s="26"/>
      <c r="D195" s="27"/>
    </row>
    <row r="196" spans="1:4" s="24" customFormat="1" x14ac:dyDescent="0.2">
      <c r="A196" s="22"/>
      <c r="B196" s="22"/>
      <c r="C196" s="26"/>
      <c r="D196" s="27"/>
    </row>
    <row r="197" spans="1:4" s="24" customFormat="1" x14ac:dyDescent="0.2">
      <c r="A197" s="22"/>
      <c r="B197" s="22"/>
      <c r="C197" s="26"/>
      <c r="D197" s="27"/>
    </row>
    <row r="198" spans="1:4" s="24" customFormat="1" x14ac:dyDescent="0.2">
      <c r="A198" s="22"/>
      <c r="B198" s="22"/>
      <c r="C198" s="26"/>
      <c r="D198" s="27"/>
    </row>
    <row r="199" spans="1:4" s="24" customFormat="1" x14ac:dyDescent="0.2">
      <c r="A199" s="22"/>
      <c r="B199" s="22"/>
      <c r="C199" s="26"/>
      <c r="D199" s="27"/>
    </row>
    <row r="200" spans="1:4" s="24" customFormat="1" x14ac:dyDescent="0.2">
      <c r="A200" s="22"/>
      <c r="B200" s="22"/>
      <c r="C200" s="26"/>
      <c r="D200" s="27"/>
    </row>
    <row r="204" spans="1:4" ht="14.25" customHeight="1" x14ac:dyDescent="0.2"/>
    <row r="237" spans="1:4" s="24" customFormat="1" x14ac:dyDescent="0.2">
      <c r="A237" s="22"/>
      <c r="B237" s="22"/>
      <c r="C237" s="26"/>
      <c r="D237" s="27"/>
    </row>
    <row r="238" spans="1:4" s="24" customFormat="1" x14ac:dyDescent="0.2">
      <c r="A238" s="22"/>
      <c r="B238" s="22"/>
      <c r="C238" s="26"/>
      <c r="D238" s="27"/>
    </row>
    <row r="239" spans="1:4" s="24" customFormat="1" x14ac:dyDescent="0.2">
      <c r="A239" s="22"/>
      <c r="B239" s="22"/>
      <c r="C239" s="26"/>
      <c r="D239" s="27"/>
    </row>
    <row r="240" spans="1:4" s="24" customFormat="1" x14ac:dyDescent="0.2">
      <c r="A240" s="22"/>
      <c r="B240" s="22"/>
      <c r="C240" s="26"/>
      <c r="D240" s="27"/>
    </row>
    <row r="241" spans="1:4" s="24" customFormat="1" x14ac:dyDescent="0.2">
      <c r="A241" s="22"/>
      <c r="B241" s="22"/>
      <c r="C241" s="26"/>
      <c r="D241" s="27"/>
    </row>
    <row r="242" spans="1:4" s="24" customFormat="1" x14ac:dyDescent="0.2">
      <c r="A242" s="22"/>
      <c r="B242" s="22"/>
      <c r="C242" s="26"/>
      <c r="D242" s="27"/>
    </row>
    <row r="243" spans="1:4" s="24" customFormat="1" x14ac:dyDescent="0.2">
      <c r="A243" s="22"/>
      <c r="B243" s="22"/>
      <c r="C243" s="26"/>
      <c r="D243" s="27"/>
    </row>
    <row r="244" spans="1:4" s="24" customFormat="1" x14ac:dyDescent="0.2">
      <c r="A244" s="22"/>
      <c r="B244" s="22"/>
      <c r="C244" s="26"/>
      <c r="D244" s="27"/>
    </row>
    <row r="245" spans="1:4" s="24" customFormat="1" x14ac:dyDescent="0.2">
      <c r="A245" s="22"/>
      <c r="B245" s="22"/>
      <c r="C245" s="26"/>
      <c r="D245" s="27"/>
    </row>
    <row r="246" spans="1:4" s="24" customFormat="1" x14ac:dyDescent="0.2">
      <c r="A246" s="22"/>
      <c r="B246" s="22"/>
      <c r="C246" s="26"/>
      <c r="D246" s="27"/>
    </row>
    <row r="247" spans="1:4" s="24" customFormat="1" x14ac:dyDescent="0.2">
      <c r="A247" s="22"/>
      <c r="B247" s="22"/>
      <c r="C247" s="26"/>
      <c r="D247" s="27"/>
    </row>
    <row r="248" spans="1:4" s="24" customFormat="1" x14ac:dyDescent="0.2">
      <c r="A248" s="22"/>
      <c r="B248" s="22"/>
      <c r="C248" s="26"/>
      <c r="D248" s="27"/>
    </row>
    <row r="249" spans="1:4" s="24" customFormat="1" x14ac:dyDescent="0.2">
      <c r="A249" s="22"/>
      <c r="B249" s="22"/>
      <c r="C249" s="26"/>
      <c r="D249" s="27"/>
    </row>
    <row r="250" spans="1:4" s="24" customFormat="1" x14ac:dyDescent="0.2">
      <c r="A250" s="22"/>
      <c r="B250" s="22"/>
      <c r="C250" s="26"/>
      <c r="D250" s="27"/>
    </row>
    <row r="251" spans="1:4" s="24" customFormat="1" x14ac:dyDescent="0.2">
      <c r="A251" s="22"/>
      <c r="B251" s="22"/>
      <c r="C251" s="26"/>
      <c r="D251" s="27"/>
    </row>
    <row r="252" spans="1:4" s="24" customFormat="1" x14ac:dyDescent="0.2">
      <c r="A252" s="22"/>
      <c r="B252" s="22"/>
      <c r="C252" s="26"/>
      <c r="D252" s="27"/>
    </row>
    <row r="253" spans="1:4" s="24" customFormat="1" x14ac:dyDescent="0.2">
      <c r="A253" s="22"/>
      <c r="B253" s="22"/>
      <c r="C253" s="26"/>
      <c r="D253" s="27"/>
    </row>
    <row r="254" spans="1:4" s="24" customFormat="1" x14ac:dyDescent="0.2">
      <c r="A254" s="22"/>
      <c r="B254" s="22"/>
      <c r="C254" s="26"/>
      <c r="D254" s="27"/>
    </row>
    <row r="255" spans="1:4" s="24" customFormat="1" x14ac:dyDescent="0.2">
      <c r="A255" s="22"/>
      <c r="B255" s="22"/>
      <c r="C255" s="26"/>
      <c r="D255" s="27"/>
    </row>
    <row r="256" spans="1:4" s="24" customFormat="1" x14ac:dyDescent="0.2">
      <c r="A256" s="22"/>
      <c r="B256" s="22"/>
      <c r="C256" s="26"/>
      <c r="D256" s="27"/>
    </row>
    <row r="257" spans="1:4" s="24" customFormat="1" x14ac:dyDescent="0.2">
      <c r="A257" s="22"/>
      <c r="B257" s="22"/>
      <c r="C257" s="26"/>
      <c r="D257" s="27"/>
    </row>
    <row r="258" spans="1:4" s="24" customFormat="1" x14ac:dyDescent="0.2">
      <c r="A258" s="22"/>
      <c r="B258" s="22"/>
      <c r="C258" s="26"/>
      <c r="D258" s="27"/>
    </row>
    <row r="259" spans="1:4" s="24" customFormat="1" x14ac:dyDescent="0.2">
      <c r="A259" s="22"/>
      <c r="B259" s="22"/>
      <c r="C259" s="26"/>
      <c r="D259" s="27"/>
    </row>
    <row r="260" spans="1:4" s="24" customFormat="1" x14ac:dyDescent="0.2">
      <c r="A260" s="22"/>
      <c r="B260" s="22"/>
      <c r="C260" s="26"/>
      <c r="D260" s="27"/>
    </row>
    <row r="261" spans="1:4" s="24" customFormat="1" x14ac:dyDescent="0.2">
      <c r="A261" s="22"/>
      <c r="B261" s="22"/>
      <c r="C261" s="26"/>
      <c r="D261" s="27"/>
    </row>
    <row r="262" spans="1:4" s="24" customFormat="1" x14ac:dyDescent="0.2">
      <c r="A262" s="22"/>
      <c r="B262" s="22"/>
      <c r="C262" s="26"/>
      <c r="D262" s="27"/>
    </row>
    <row r="263" spans="1:4" s="24" customFormat="1" x14ac:dyDescent="0.2">
      <c r="A263" s="22"/>
      <c r="B263" s="22"/>
      <c r="C263" s="26"/>
      <c r="D263" s="27"/>
    </row>
    <row r="264" spans="1:4" s="24" customFormat="1" x14ac:dyDescent="0.2">
      <c r="A264" s="22"/>
      <c r="B264" s="22"/>
      <c r="C264" s="26"/>
      <c r="D264" s="27"/>
    </row>
    <row r="265" spans="1:4" s="24" customFormat="1" ht="18" customHeight="1" x14ac:dyDescent="0.2">
      <c r="A265" s="22"/>
      <c r="B265" s="22"/>
      <c r="C265" s="26"/>
      <c r="D265" s="27"/>
    </row>
    <row r="267" spans="1:4" s="24" customFormat="1" x14ac:dyDescent="0.2">
      <c r="A267" s="22"/>
      <c r="B267" s="22"/>
      <c r="C267" s="26"/>
      <c r="D267" s="27"/>
    </row>
    <row r="268" spans="1:4" s="24" customFormat="1" x14ac:dyDescent="0.2">
      <c r="A268" s="22"/>
      <c r="B268" s="22"/>
      <c r="C268" s="26"/>
      <c r="D268" s="27"/>
    </row>
    <row r="269" spans="1:4" s="24" customFormat="1" x14ac:dyDescent="0.2">
      <c r="A269" s="22"/>
      <c r="B269" s="22"/>
      <c r="C269" s="26"/>
      <c r="D269" s="27"/>
    </row>
    <row r="270" spans="1:4" s="24" customFormat="1" ht="18" customHeight="1" x14ac:dyDescent="0.2">
      <c r="A270" s="22"/>
      <c r="B270" s="22"/>
      <c r="C270" s="26"/>
      <c r="D270" s="27"/>
    </row>
    <row r="272" spans="1:4" ht="14.25" customHeight="1" x14ac:dyDescent="0.2"/>
    <row r="273" spans="1:4" ht="14.25" customHeight="1" x14ac:dyDescent="0.2"/>
    <row r="274" spans="1:4" ht="14.25" customHeight="1" x14ac:dyDescent="0.2"/>
    <row r="276" spans="1:4" ht="14.25" customHeight="1" x14ac:dyDescent="0.2"/>
    <row r="278" spans="1:4" ht="14.25" customHeight="1" x14ac:dyDescent="0.2"/>
    <row r="280" spans="1:4" s="24" customFormat="1" ht="30" customHeight="1" x14ac:dyDescent="0.2">
      <c r="A280" s="22"/>
      <c r="B280" s="22"/>
      <c r="C280" s="26"/>
      <c r="D280" s="27"/>
    </row>
    <row r="281" spans="1:4" s="24" customFormat="1" x14ac:dyDescent="0.2">
      <c r="A281" s="22"/>
      <c r="B281" s="22"/>
      <c r="C281" s="26"/>
      <c r="D281" s="27"/>
    </row>
    <row r="282" spans="1:4" s="24" customFormat="1" x14ac:dyDescent="0.2">
      <c r="A282" s="22"/>
      <c r="B282" s="22"/>
      <c r="C282" s="26"/>
      <c r="D282" s="27"/>
    </row>
    <row r="283" spans="1:4" s="24" customFormat="1" x14ac:dyDescent="0.2">
      <c r="A283" s="22"/>
      <c r="B283" s="22"/>
      <c r="C283" s="26"/>
      <c r="D283" s="27"/>
    </row>
    <row r="284" spans="1:4" s="24" customFormat="1" x14ac:dyDescent="0.2">
      <c r="A284" s="22"/>
      <c r="B284" s="22"/>
      <c r="C284" s="26"/>
      <c r="D284" s="27"/>
    </row>
    <row r="285" spans="1:4" s="24" customFormat="1" x14ac:dyDescent="0.2">
      <c r="A285" s="22"/>
      <c r="B285" s="22"/>
      <c r="C285" s="26"/>
      <c r="D285" s="27"/>
    </row>
    <row r="286" spans="1:4" s="24" customFormat="1" x14ac:dyDescent="0.2">
      <c r="A286" s="22"/>
      <c r="B286" s="22"/>
      <c r="C286" s="26"/>
      <c r="D286" s="27"/>
    </row>
    <row r="287" spans="1:4" s="24" customFormat="1" x14ac:dyDescent="0.2">
      <c r="A287" s="22"/>
      <c r="B287" s="22"/>
      <c r="C287" s="26"/>
      <c r="D287" s="27"/>
    </row>
    <row r="288" spans="1:4" s="24" customFormat="1" x14ac:dyDescent="0.2">
      <c r="A288" s="22"/>
      <c r="B288" s="22"/>
      <c r="C288" s="26"/>
      <c r="D288" s="27"/>
    </row>
    <row r="289" spans="1:4" s="24" customFormat="1" x14ac:dyDescent="0.2">
      <c r="A289" s="22"/>
      <c r="B289" s="22"/>
      <c r="C289" s="26"/>
      <c r="D289" s="27"/>
    </row>
    <row r="290" spans="1:4" s="24" customFormat="1" x14ac:dyDescent="0.2">
      <c r="A290" s="22"/>
      <c r="B290" s="22"/>
      <c r="C290" s="26"/>
      <c r="D290" s="27"/>
    </row>
    <row r="291" spans="1:4" s="24" customFormat="1" x14ac:dyDescent="0.2">
      <c r="A291" s="22"/>
      <c r="B291" s="22"/>
      <c r="C291" s="26"/>
      <c r="D291" s="27"/>
    </row>
    <row r="292" spans="1:4" s="24" customFormat="1" x14ac:dyDescent="0.2">
      <c r="A292" s="22"/>
      <c r="B292" s="22"/>
      <c r="C292" s="26"/>
      <c r="D292" s="27"/>
    </row>
    <row r="293" spans="1:4" s="24" customFormat="1" x14ac:dyDescent="0.2">
      <c r="A293" s="22"/>
      <c r="B293" s="22"/>
      <c r="C293" s="26"/>
      <c r="D293" s="27"/>
    </row>
    <row r="294" spans="1:4" s="24" customFormat="1" x14ac:dyDescent="0.2">
      <c r="A294" s="22"/>
      <c r="B294" s="22"/>
      <c r="C294" s="26"/>
      <c r="D294" s="27"/>
    </row>
    <row r="297" spans="1:4" ht="18" customHeight="1" x14ac:dyDescent="0.2"/>
    <row r="298" spans="1:4" ht="20.25" customHeight="1" x14ac:dyDescent="0.2"/>
  </sheetData>
  <mergeCells count="30">
    <mergeCell ref="A18:D18"/>
    <mergeCell ref="A139:D139"/>
    <mergeCell ref="A59:D59"/>
    <mergeCell ref="A25:D25"/>
    <mergeCell ref="A41:D41"/>
    <mergeCell ref="A109:D109"/>
    <mergeCell ref="A119:D119"/>
    <mergeCell ref="A75:D75"/>
    <mergeCell ref="A134:D134"/>
    <mergeCell ref="A129:D129"/>
    <mergeCell ref="A98:D98"/>
    <mergeCell ref="A91:D91"/>
    <mergeCell ref="A90:D90"/>
    <mergeCell ref="A94:D94"/>
    <mergeCell ref="A1:D1"/>
    <mergeCell ref="E21:E22"/>
    <mergeCell ref="E43:E44"/>
    <mergeCell ref="B166:C166"/>
    <mergeCell ref="A154:D154"/>
    <mergeCell ref="B164:C164"/>
    <mergeCell ref="B165:C165"/>
    <mergeCell ref="A53:D53"/>
    <mergeCell ref="A5:D5"/>
    <mergeCell ref="A4:D4"/>
    <mergeCell ref="A24:D24"/>
    <mergeCell ref="A58:D58"/>
    <mergeCell ref="A97:D97"/>
    <mergeCell ref="A108:D108"/>
    <mergeCell ref="A128:D128"/>
    <mergeCell ref="A138:D138"/>
  </mergeCells>
  <phoneticPr fontId="0" type="noConversion"/>
  <printOptions horizontalCentered="1"/>
  <pageMargins left="0.59055118110236227" right="0" top="0.39370078740157483" bottom="0.19685039370078741" header="0.70866141732283472" footer="0.51181102362204722"/>
  <pageSetup paperSize="9" scale="99" orientation="portrait" r:id="rId1"/>
  <headerFooter alignWithMargins="0">
    <oddFooter>Strona &amp;P z &amp;N</oddFooter>
  </headerFooter>
  <rowBreaks count="3" manualBreakCount="3">
    <brk id="52" max="3" man="1"/>
    <brk id="107" max="3" man="1"/>
    <brk id="153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6"/>
  <sheetViews>
    <sheetView view="pageBreakPreview" zoomScale="70" zoomScaleNormal="100" zoomScaleSheetLayoutView="70" workbookViewId="0">
      <pane ySplit="6" topLeftCell="A7" activePane="bottomLeft" state="frozen"/>
      <selection activeCell="D1" sqref="D1"/>
      <selection pane="bottomLeft" activeCell="B1" sqref="B1"/>
    </sheetView>
  </sheetViews>
  <sheetFormatPr defaultRowHeight="12.75" x14ac:dyDescent="0.2"/>
  <cols>
    <col min="1" max="1" width="4.5703125" style="29" customWidth="1"/>
    <col min="2" max="2" width="12.42578125" style="31" customWidth="1"/>
    <col min="3" max="3" width="12.140625" style="31" customWidth="1"/>
    <col min="4" max="4" width="21.85546875" style="30" customWidth="1"/>
    <col min="5" max="5" width="12.140625" style="31" customWidth="1"/>
    <col min="6" max="6" width="14" style="31" customWidth="1"/>
    <col min="7" max="7" width="8.7109375" style="31" customWidth="1"/>
    <col min="8" max="8" width="9.5703125" style="31" customWidth="1"/>
    <col min="9" max="9" width="11.5703125" style="31" customWidth="1"/>
    <col min="10" max="10" width="8" style="31" customWidth="1"/>
    <col min="11" max="11" width="11.7109375" style="31" customWidth="1"/>
    <col min="12" max="12" width="9.5703125" style="31" customWidth="1"/>
    <col min="13" max="13" width="13.42578125" style="121" customWidth="1"/>
    <col min="14" max="14" width="16" style="123" customWidth="1"/>
    <col min="15" max="15" width="13.140625" style="31" customWidth="1"/>
    <col min="16" max="16" width="13.42578125" style="31" customWidth="1"/>
    <col min="17" max="17" width="11.28515625" style="31" customWidth="1"/>
    <col min="18" max="18" width="12.28515625" style="31" customWidth="1"/>
    <col min="19" max="19" width="9.140625" style="32"/>
    <col min="20" max="16384" width="9.140625" style="29"/>
  </cols>
  <sheetData>
    <row r="1" spans="1:19" ht="18" x14ac:dyDescent="0.2">
      <c r="A1" s="127" t="s">
        <v>496</v>
      </c>
      <c r="I1" s="128"/>
      <c r="M1" s="31"/>
    </row>
    <row r="2" spans="1:19" ht="23.25" customHeight="1" x14ac:dyDescent="0.2">
      <c r="A2" s="349" t="s">
        <v>497</v>
      </c>
      <c r="B2" s="349"/>
      <c r="C2" s="349"/>
      <c r="D2" s="349"/>
      <c r="E2" s="349"/>
      <c r="F2" s="349"/>
      <c r="G2" s="349"/>
      <c r="H2" s="349"/>
      <c r="I2" s="349"/>
      <c r="L2" s="33"/>
      <c r="M2" s="129"/>
    </row>
    <row r="3" spans="1:19" ht="18" customHeight="1" x14ac:dyDescent="0.2">
      <c r="A3" s="350" t="s">
        <v>9</v>
      </c>
      <c r="B3" s="313" t="s">
        <v>498</v>
      </c>
      <c r="C3" s="313" t="s">
        <v>499</v>
      </c>
      <c r="D3" s="313" t="s">
        <v>500</v>
      </c>
      <c r="E3" s="313" t="s">
        <v>501</v>
      </c>
      <c r="F3" s="313" t="s">
        <v>502</v>
      </c>
      <c r="G3" s="313" t="s">
        <v>503</v>
      </c>
      <c r="H3" s="313" t="s">
        <v>504</v>
      </c>
      <c r="I3" s="313" t="s">
        <v>505</v>
      </c>
      <c r="J3" s="313" t="s">
        <v>506</v>
      </c>
      <c r="K3" s="313" t="s">
        <v>507</v>
      </c>
      <c r="L3" s="313" t="s">
        <v>508</v>
      </c>
      <c r="M3" s="313" t="s">
        <v>673</v>
      </c>
      <c r="N3" s="352" t="s">
        <v>672</v>
      </c>
      <c r="O3" s="313" t="s">
        <v>739</v>
      </c>
      <c r="P3" s="313"/>
      <c r="Q3" s="313" t="s">
        <v>740</v>
      </c>
      <c r="R3" s="313"/>
    </row>
    <row r="4" spans="1:19" ht="36.75" customHeight="1" x14ac:dyDescent="0.2">
      <c r="A4" s="350"/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52"/>
      <c r="O4" s="313"/>
      <c r="P4" s="313"/>
      <c r="Q4" s="313"/>
      <c r="R4" s="313"/>
    </row>
    <row r="5" spans="1:19" ht="42" customHeight="1" x14ac:dyDescent="0.2">
      <c r="A5" s="350"/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52"/>
      <c r="O5" s="116" t="s">
        <v>509</v>
      </c>
      <c r="P5" s="116" t="s">
        <v>510</v>
      </c>
      <c r="Q5" s="116" t="s">
        <v>509</v>
      </c>
      <c r="R5" s="116" t="s">
        <v>510</v>
      </c>
    </row>
    <row r="6" spans="1:19" ht="18.75" customHeight="1" x14ac:dyDescent="0.2">
      <c r="A6" s="351" t="s">
        <v>48</v>
      </c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198"/>
      <c r="M6" s="198"/>
      <c r="N6" s="111"/>
      <c r="O6" s="198"/>
      <c r="P6" s="198"/>
      <c r="Q6" s="198"/>
      <c r="R6" s="198"/>
    </row>
    <row r="7" spans="1:19" ht="28.5" customHeight="1" x14ac:dyDescent="0.2">
      <c r="A7" s="116">
        <v>1</v>
      </c>
      <c r="B7" s="116" t="s">
        <v>511</v>
      </c>
      <c r="C7" s="116" t="s">
        <v>512</v>
      </c>
      <c r="D7" s="116" t="s">
        <v>513</v>
      </c>
      <c r="E7" s="104" t="s">
        <v>514</v>
      </c>
      <c r="F7" s="116" t="s">
        <v>515</v>
      </c>
      <c r="G7" s="116">
        <v>11100</v>
      </c>
      <c r="H7" s="116">
        <v>1977</v>
      </c>
      <c r="I7" s="116"/>
      <c r="J7" s="116">
        <v>5</v>
      </c>
      <c r="K7" s="116" t="s">
        <v>516</v>
      </c>
      <c r="L7" s="116" t="s">
        <v>517</v>
      </c>
      <c r="M7" s="134">
        <v>26255</v>
      </c>
      <c r="N7" s="124"/>
      <c r="O7" s="116" t="s">
        <v>646</v>
      </c>
      <c r="P7" s="116" t="s">
        <v>647</v>
      </c>
      <c r="Q7" s="116"/>
      <c r="R7" s="116"/>
      <c r="S7" s="33"/>
    </row>
    <row r="8" spans="1:19" ht="28.5" customHeight="1" x14ac:dyDescent="0.2">
      <c r="A8" s="116">
        <v>2</v>
      </c>
      <c r="B8" s="116" t="s">
        <v>518</v>
      </c>
      <c r="C8" s="116" t="s">
        <v>519</v>
      </c>
      <c r="D8" s="34" t="s">
        <v>520</v>
      </c>
      <c r="E8" s="104" t="s">
        <v>521</v>
      </c>
      <c r="F8" s="116" t="s">
        <v>515</v>
      </c>
      <c r="G8" s="116">
        <v>6830</v>
      </c>
      <c r="H8" s="116">
        <v>1985</v>
      </c>
      <c r="I8" s="116"/>
      <c r="J8" s="116">
        <v>6</v>
      </c>
      <c r="K8" s="116" t="s">
        <v>522</v>
      </c>
      <c r="L8" s="116" t="s">
        <v>523</v>
      </c>
      <c r="M8" s="134">
        <v>38071</v>
      </c>
      <c r="N8" s="124"/>
      <c r="O8" s="116" t="s">
        <v>646</v>
      </c>
      <c r="P8" s="116" t="s">
        <v>647</v>
      </c>
      <c r="Q8" s="116"/>
      <c r="R8" s="116"/>
      <c r="S8" s="33"/>
    </row>
    <row r="9" spans="1:19" ht="28.5" customHeight="1" x14ac:dyDescent="0.2">
      <c r="A9" s="116">
        <v>3</v>
      </c>
      <c r="B9" s="116" t="s">
        <v>524</v>
      </c>
      <c r="C9" s="116" t="s">
        <v>525</v>
      </c>
      <c r="D9" s="116" t="s">
        <v>526</v>
      </c>
      <c r="E9" s="104" t="s">
        <v>527</v>
      </c>
      <c r="F9" s="116" t="s">
        <v>528</v>
      </c>
      <c r="G9" s="116"/>
      <c r="H9" s="116">
        <v>1964</v>
      </c>
      <c r="I9" s="116"/>
      <c r="J9" s="116">
        <v>0</v>
      </c>
      <c r="K9" s="116" t="s">
        <v>529</v>
      </c>
      <c r="L9" s="116" t="s">
        <v>530</v>
      </c>
      <c r="M9" s="134"/>
      <c r="N9" s="124"/>
      <c r="O9" s="116" t="s">
        <v>646</v>
      </c>
      <c r="P9" s="116" t="s">
        <v>647</v>
      </c>
      <c r="Q9" s="116"/>
      <c r="R9" s="116"/>
      <c r="S9" s="33"/>
    </row>
    <row r="10" spans="1:19" ht="28.5" customHeight="1" x14ac:dyDescent="0.2">
      <c r="A10" s="116">
        <v>4</v>
      </c>
      <c r="B10" s="116" t="s">
        <v>531</v>
      </c>
      <c r="C10" s="116" t="s">
        <v>532</v>
      </c>
      <c r="D10" s="116" t="s">
        <v>533</v>
      </c>
      <c r="E10" s="104" t="s">
        <v>534</v>
      </c>
      <c r="F10" s="116" t="s">
        <v>535</v>
      </c>
      <c r="G10" s="116" t="s">
        <v>536</v>
      </c>
      <c r="H10" s="116">
        <v>2002</v>
      </c>
      <c r="I10" s="116"/>
      <c r="J10" s="116">
        <v>44</v>
      </c>
      <c r="K10" s="116"/>
      <c r="L10" s="116"/>
      <c r="M10" s="134">
        <v>622937</v>
      </c>
      <c r="N10" s="126">
        <v>18700</v>
      </c>
      <c r="O10" s="116" t="s">
        <v>662</v>
      </c>
      <c r="P10" s="116" t="s">
        <v>648</v>
      </c>
      <c r="Q10" s="253" t="s">
        <v>663</v>
      </c>
      <c r="R10" s="116" t="s">
        <v>649</v>
      </c>
      <c r="S10" s="33"/>
    </row>
    <row r="11" spans="1:19" ht="28.5" customHeight="1" x14ac:dyDescent="0.2">
      <c r="A11" s="116">
        <v>5</v>
      </c>
      <c r="B11" s="116" t="s">
        <v>537</v>
      </c>
      <c r="C11" s="116" t="s">
        <v>538</v>
      </c>
      <c r="D11" s="116" t="s">
        <v>539</v>
      </c>
      <c r="E11" s="104" t="s">
        <v>540</v>
      </c>
      <c r="F11" s="116" t="s">
        <v>515</v>
      </c>
      <c r="G11" s="116">
        <v>1896</v>
      </c>
      <c r="H11" s="116">
        <v>1994</v>
      </c>
      <c r="I11" s="116"/>
      <c r="J11" s="116">
        <v>6</v>
      </c>
      <c r="K11" s="116" t="s">
        <v>541</v>
      </c>
      <c r="L11" s="116" t="s">
        <v>542</v>
      </c>
      <c r="M11" s="134">
        <v>269957</v>
      </c>
      <c r="N11" s="190">
        <v>4500</v>
      </c>
      <c r="O11" s="116" t="s">
        <v>664</v>
      </c>
      <c r="P11" s="116" t="s">
        <v>650</v>
      </c>
      <c r="Q11" s="253" t="s">
        <v>651</v>
      </c>
      <c r="R11" s="134" t="s">
        <v>642</v>
      </c>
      <c r="S11" s="33"/>
    </row>
    <row r="12" spans="1:19" ht="28.5" customHeight="1" x14ac:dyDescent="0.2">
      <c r="A12" s="116">
        <v>6</v>
      </c>
      <c r="B12" s="116" t="s">
        <v>543</v>
      </c>
      <c r="C12" s="116" t="s">
        <v>544</v>
      </c>
      <c r="D12" s="116" t="s">
        <v>545</v>
      </c>
      <c r="E12" s="104" t="s">
        <v>546</v>
      </c>
      <c r="F12" s="116" t="s">
        <v>547</v>
      </c>
      <c r="G12" s="116">
        <v>6242</v>
      </c>
      <c r="H12" s="116">
        <v>1990</v>
      </c>
      <c r="I12" s="116"/>
      <c r="J12" s="116">
        <v>9</v>
      </c>
      <c r="K12" s="116" t="s">
        <v>548</v>
      </c>
      <c r="L12" s="116" t="s">
        <v>549</v>
      </c>
      <c r="M12" s="134"/>
      <c r="N12" s="124"/>
      <c r="O12" s="116" t="s">
        <v>665</v>
      </c>
      <c r="P12" s="116" t="s">
        <v>652</v>
      </c>
      <c r="Q12" s="253"/>
      <c r="R12" s="116"/>
      <c r="S12" s="33"/>
    </row>
    <row r="13" spans="1:19" ht="28.5" customHeight="1" x14ac:dyDescent="0.2">
      <c r="A13" s="116">
        <v>7</v>
      </c>
      <c r="B13" s="116" t="s">
        <v>550</v>
      </c>
      <c r="C13" s="116" t="s">
        <v>551</v>
      </c>
      <c r="D13" s="116" t="s">
        <v>552</v>
      </c>
      <c r="E13" s="104" t="s">
        <v>553</v>
      </c>
      <c r="F13" s="116" t="s">
        <v>515</v>
      </c>
      <c r="G13" s="116">
        <v>6871</v>
      </c>
      <c r="H13" s="116">
        <v>2009</v>
      </c>
      <c r="I13" s="116" t="s">
        <v>554</v>
      </c>
      <c r="J13" s="116">
        <v>6</v>
      </c>
      <c r="K13" s="116" t="s">
        <v>555</v>
      </c>
      <c r="L13" s="116" t="s">
        <v>556</v>
      </c>
      <c r="M13" s="134">
        <v>10490</v>
      </c>
      <c r="N13" s="126">
        <v>139700</v>
      </c>
      <c r="O13" s="116" t="s">
        <v>666</v>
      </c>
      <c r="P13" s="116" t="s">
        <v>653</v>
      </c>
      <c r="Q13" s="253" t="s">
        <v>666</v>
      </c>
      <c r="R13" s="116" t="s">
        <v>653</v>
      </c>
      <c r="S13" s="33"/>
    </row>
    <row r="14" spans="1:19" ht="28.5" customHeight="1" x14ac:dyDescent="0.2">
      <c r="A14" s="116">
        <v>8</v>
      </c>
      <c r="B14" s="116" t="s">
        <v>557</v>
      </c>
      <c r="C14" s="116" t="s">
        <v>558</v>
      </c>
      <c r="D14" s="116">
        <v>329228</v>
      </c>
      <c r="E14" s="104" t="s">
        <v>559</v>
      </c>
      <c r="F14" s="116" t="s">
        <v>560</v>
      </c>
      <c r="G14" s="116">
        <v>4562</v>
      </c>
      <c r="H14" s="116">
        <v>1981</v>
      </c>
      <c r="I14" s="116"/>
      <c r="J14" s="116">
        <v>1</v>
      </c>
      <c r="K14" s="116">
        <v>0</v>
      </c>
      <c r="L14" s="116" t="s">
        <v>561</v>
      </c>
      <c r="M14" s="134">
        <v>4</v>
      </c>
      <c r="N14" s="124"/>
      <c r="O14" s="116" t="s">
        <v>667</v>
      </c>
      <c r="P14" s="116" t="s">
        <v>654</v>
      </c>
      <c r="Q14" s="253"/>
      <c r="R14" s="116"/>
      <c r="S14" s="33"/>
    </row>
    <row r="15" spans="1:19" ht="28.5" customHeight="1" x14ac:dyDescent="0.2">
      <c r="A15" s="116">
        <v>9</v>
      </c>
      <c r="B15" s="116" t="s">
        <v>562</v>
      </c>
      <c r="C15" s="116" t="s">
        <v>563</v>
      </c>
      <c r="D15" s="116" t="s">
        <v>564</v>
      </c>
      <c r="E15" s="104" t="s">
        <v>565</v>
      </c>
      <c r="F15" s="116" t="s">
        <v>524</v>
      </c>
      <c r="G15" s="116">
        <v>0</v>
      </c>
      <c r="H15" s="116">
        <v>1975</v>
      </c>
      <c r="I15" s="116"/>
      <c r="J15" s="116">
        <v>0</v>
      </c>
      <c r="K15" s="116"/>
      <c r="L15" s="116"/>
      <c r="M15" s="134"/>
      <c r="N15" s="124"/>
      <c r="O15" s="116" t="s">
        <v>668</v>
      </c>
      <c r="P15" s="116" t="s">
        <v>655</v>
      </c>
      <c r="Q15" s="253"/>
      <c r="R15" s="116"/>
      <c r="S15" s="33"/>
    </row>
    <row r="16" spans="1:19" ht="42" customHeight="1" x14ac:dyDescent="0.2">
      <c r="A16" s="116">
        <v>10</v>
      </c>
      <c r="B16" s="35" t="s">
        <v>566</v>
      </c>
      <c r="C16" s="35" t="s">
        <v>567</v>
      </c>
      <c r="D16" s="35" t="s">
        <v>568</v>
      </c>
      <c r="E16" s="133" t="s">
        <v>569</v>
      </c>
      <c r="F16" s="35" t="s">
        <v>570</v>
      </c>
      <c r="G16" s="35"/>
      <c r="H16" s="35">
        <v>2013</v>
      </c>
      <c r="I16" s="116"/>
      <c r="J16" s="116">
        <v>0</v>
      </c>
      <c r="K16" s="116">
        <v>5180</v>
      </c>
      <c r="L16" s="36"/>
      <c r="M16" s="134"/>
      <c r="N16" s="125"/>
      <c r="O16" s="36" t="s">
        <v>669</v>
      </c>
      <c r="P16" s="36" t="s">
        <v>656</v>
      </c>
      <c r="Q16" s="36"/>
      <c r="R16" s="36"/>
      <c r="S16" s="33"/>
    </row>
    <row r="17" spans="1:27" ht="42" customHeight="1" x14ac:dyDescent="0.2">
      <c r="A17" s="116">
        <v>11</v>
      </c>
      <c r="B17" s="35" t="s">
        <v>571</v>
      </c>
      <c r="C17" s="35" t="s">
        <v>572</v>
      </c>
      <c r="D17" s="35" t="s">
        <v>573</v>
      </c>
      <c r="E17" s="133" t="s">
        <v>574</v>
      </c>
      <c r="F17" s="35" t="s">
        <v>570</v>
      </c>
      <c r="G17" s="35"/>
      <c r="H17" s="35">
        <v>2013</v>
      </c>
      <c r="I17" s="116"/>
      <c r="J17" s="116">
        <v>0</v>
      </c>
      <c r="K17" s="116">
        <v>1650</v>
      </c>
      <c r="L17" s="36"/>
      <c r="M17" s="134"/>
      <c r="N17" s="125"/>
      <c r="O17" s="36" t="s">
        <v>670</v>
      </c>
      <c r="P17" s="36" t="s">
        <v>657</v>
      </c>
      <c r="Q17" s="36"/>
      <c r="R17" s="36"/>
      <c r="S17" s="33"/>
    </row>
    <row r="18" spans="1:27" ht="42" customHeight="1" x14ac:dyDescent="0.2">
      <c r="A18" s="116">
        <v>12</v>
      </c>
      <c r="B18" s="35" t="s">
        <v>575</v>
      </c>
      <c r="C18" s="35" t="s">
        <v>576</v>
      </c>
      <c r="D18" s="35" t="s">
        <v>577</v>
      </c>
      <c r="E18" s="133" t="s">
        <v>578</v>
      </c>
      <c r="F18" s="35" t="s">
        <v>579</v>
      </c>
      <c r="G18" s="116">
        <v>12742</v>
      </c>
      <c r="H18" s="116">
        <v>2015</v>
      </c>
      <c r="I18" s="116" t="s">
        <v>580</v>
      </c>
      <c r="J18" s="116">
        <v>6</v>
      </c>
      <c r="K18" s="36">
        <v>6210</v>
      </c>
      <c r="L18" s="36">
        <v>18030</v>
      </c>
      <c r="M18" s="134">
        <v>5455</v>
      </c>
      <c r="N18" s="126">
        <v>465000</v>
      </c>
      <c r="O18" s="36" t="s">
        <v>671</v>
      </c>
      <c r="P18" s="36" t="s">
        <v>658</v>
      </c>
      <c r="Q18" s="36" t="s">
        <v>671</v>
      </c>
      <c r="R18" s="36" t="s">
        <v>658</v>
      </c>
      <c r="S18" s="33"/>
    </row>
    <row r="19" spans="1:27" ht="28.5" customHeight="1" x14ac:dyDescent="0.2">
      <c r="A19" s="116">
        <v>13</v>
      </c>
      <c r="B19" s="134" t="s">
        <v>581</v>
      </c>
      <c r="C19" s="134" t="s">
        <v>582</v>
      </c>
      <c r="D19" s="38" t="s">
        <v>583</v>
      </c>
      <c r="E19" s="133" t="s">
        <v>584</v>
      </c>
      <c r="F19" s="116" t="s">
        <v>560</v>
      </c>
      <c r="G19" s="134">
        <v>4156</v>
      </c>
      <c r="H19" s="134">
        <v>2016</v>
      </c>
      <c r="I19" s="39">
        <v>43161</v>
      </c>
      <c r="J19" s="134">
        <v>2</v>
      </c>
      <c r="K19" s="134"/>
      <c r="L19" s="134"/>
      <c r="M19" s="134">
        <v>1040</v>
      </c>
      <c r="N19" s="126">
        <v>105200</v>
      </c>
      <c r="O19" s="134" t="s">
        <v>659</v>
      </c>
      <c r="P19" s="134" t="s">
        <v>640</v>
      </c>
      <c r="Q19" s="134" t="s">
        <v>659</v>
      </c>
      <c r="R19" s="134" t="s">
        <v>640</v>
      </c>
    </row>
    <row r="20" spans="1:27" ht="28.5" customHeight="1" x14ac:dyDescent="0.2">
      <c r="A20" s="116">
        <v>14</v>
      </c>
      <c r="B20" s="134" t="s">
        <v>511</v>
      </c>
      <c r="C20" s="199" t="s">
        <v>585</v>
      </c>
      <c r="D20" s="102">
        <v>11269</v>
      </c>
      <c r="E20" s="133" t="s">
        <v>586</v>
      </c>
      <c r="F20" s="116" t="s">
        <v>587</v>
      </c>
      <c r="G20" s="134">
        <v>6842</v>
      </c>
      <c r="H20" s="188">
        <v>1988</v>
      </c>
      <c r="I20" s="39">
        <v>32324</v>
      </c>
      <c r="J20" s="134">
        <v>6</v>
      </c>
      <c r="K20" s="200" t="s">
        <v>588</v>
      </c>
      <c r="L20" s="134"/>
      <c r="M20" s="134">
        <v>12126</v>
      </c>
      <c r="N20" s="201"/>
      <c r="O20" s="134" t="s">
        <v>643</v>
      </c>
      <c r="P20" s="134" t="s">
        <v>641</v>
      </c>
      <c r="Q20" s="134"/>
      <c r="R20" s="134"/>
    </row>
    <row r="21" spans="1:27" ht="28.5" customHeight="1" x14ac:dyDescent="0.2">
      <c r="A21" s="116">
        <v>15</v>
      </c>
      <c r="B21" s="116" t="s">
        <v>589</v>
      </c>
      <c r="C21" s="116" t="s">
        <v>538</v>
      </c>
      <c r="D21" s="116" t="s">
        <v>590</v>
      </c>
      <c r="E21" s="104" t="s">
        <v>591</v>
      </c>
      <c r="F21" s="116" t="s">
        <v>592</v>
      </c>
      <c r="G21" s="116">
        <v>1896</v>
      </c>
      <c r="H21" s="116">
        <v>2007</v>
      </c>
      <c r="I21" s="116" t="s">
        <v>593</v>
      </c>
      <c r="J21" s="116">
        <v>9</v>
      </c>
      <c r="K21" s="134"/>
      <c r="L21" s="116">
        <v>2800</v>
      </c>
      <c r="M21" s="116">
        <v>521893</v>
      </c>
      <c r="N21" s="130">
        <v>15500</v>
      </c>
      <c r="O21" s="116" t="s">
        <v>660</v>
      </c>
      <c r="P21" s="116" t="s">
        <v>644</v>
      </c>
      <c r="Q21" s="253" t="s">
        <v>660</v>
      </c>
      <c r="R21" s="233" t="s">
        <v>644</v>
      </c>
      <c r="S21" s="40"/>
      <c r="T21" s="40"/>
      <c r="U21" s="40"/>
      <c r="V21" s="40"/>
      <c r="W21" s="32"/>
      <c r="X21" s="32"/>
      <c r="Y21" s="32"/>
      <c r="Z21" s="32"/>
      <c r="AA21" s="33"/>
    </row>
    <row r="22" spans="1:27" ht="28.5" customHeight="1" x14ac:dyDescent="0.2">
      <c r="A22" s="116">
        <v>16</v>
      </c>
      <c r="B22" s="116" t="s">
        <v>594</v>
      </c>
      <c r="C22" s="116" t="s">
        <v>595</v>
      </c>
      <c r="D22" s="116" t="s">
        <v>596</v>
      </c>
      <c r="E22" s="104" t="s">
        <v>597</v>
      </c>
      <c r="F22" s="116" t="s">
        <v>592</v>
      </c>
      <c r="G22" s="116">
        <v>1997</v>
      </c>
      <c r="H22" s="116">
        <v>2018</v>
      </c>
      <c r="I22" s="116" t="s">
        <v>598</v>
      </c>
      <c r="J22" s="116">
        <v>9</v>
      </c>
      <c r="K22" s="134"/>
      <c r="L22" s="116">
        <v>2850</v>
      </c>
      <c r="M22" s="116">
        <v>46200</v>
      </c>
      <c r="N22" s="130">
        <v>83300</v>
      </c>
      <c r="O22" s="116" t="s">
        <v>661</v>
      </c>
      <c r="P22" s="116" t="s">
        <v>645</v>
      </c>
      <c r="Q22" s="253" t="s">
        <v>661</v>
      </c>
      <c r="R22" s="233" t="s">
        <v>645</v>
      </c>
      <c r="S22" s="40"/>
      <c r="T22" s="40"/>
      <c r="U22" s="40"/>
      <c r="V22" s="40"/>
      <c r="W22" s="32"/>
      <c r="X22" s="32"/>
      <c r="Y22" s="32"/>
      <c r="Z22" s="32"/>
      <c r="AA22" s="33"/>
    </row>
    <row r="23" spans="1:27" x14ac:dyDescent="0.2">
      <c r="T23" s="32"/>
      <c r="U23" s="32"/>
      <c r="V23" s="32"/>
      <c r="W23" s="32"/>
      <c r="X23" s="32"/>
      <c r="Y23" s="32"/>
      <c r="Z23" s="32"/>
    </row>
    <row r="26" spans="1:27" x14ac:dyDescent="0.2">
      <c r="M26" s="122"/>
    </row>
  </sheetData>
  <mergeCells count="18">
    <mergeCell ref="Q3:R4"/>
    <mergeCell ref="A6:K6"/>
    <mergeCell ref="J3:J5"/>
    <mergeCell ref="K3:K5"/>
    <mergeCell ref="L3:L5"/>
    <mergeCell ref="O3:P4"/>
    <mergeCell ref="N3:N5"/>
    <mergeCell ref="M3:M5"/>
    <mergeCell ref="A2:I2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rintOptions horizontalCentered="1"/>
  <pageMargins left="0.19685039370078741" right="0.19685039370078741" top="0.59055118110236227" bottom="0.39370078740157483" header="0.51181102362204722" footer="0.51181102362204722"/>
  <pageSetup paperSize="9" scale="62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view="pageBreakPreview" zoomScaleNormal="100" zoomScaleSheetLayoutView="100" workbookViewId="0">
      <selection activeCell="H7" sqref="H7"/>
    </sheetView>
  </sheetViews>
  <sheetFormatPr defaultRowHeight="12.75" x14ac:dyDescent="0.2"/>
  <cols>
    <col min="1" max="1" width="5.85546875" style="156" customWidth="1"/>
    <col min="2" max="2" width="34" style="158" customWidth="1"/>
    <col min="3" max="3" width="20.140625" style="276" customWidth="1"/>
    <col min="4" max="4" width="16.140625" style="276" customWidth="1"/>
    <col min="5" max="5" width="14.5703125" style="158" customWidth="1"/>
    <col min="6" max="16384" width="9.140625" style="158"/>
  </cols>
  <sheetData>
    <row r="1" spans="1:5" ht="16.5" x14ac:dyDescent="0.2">
      <c r="B1" s="275" t="s">
        <v>47</v>
      </c>
      <c r="D1" s="277"/>
    </row>
    <row r="2" spans="1:5" ht="16.5" x14ac:dyDescent="0.2">
      <c r="B2" s="275"/>
    </row>
    <row r="3" spans="1:5" ht="12.75" customHeight="1" x14ac:dyDescent="0.2">
      <c r="B3" s="353" t="s">
        <v>31</v>
      </c>
      <c r="C3" s="353"/>
      <c r="D3" s="353"/>
    </row>
    <row r="4" spans="1:5" ht="27.75" customHeight="1" x14ac:dyDescent="0.2">
      <c r="A4" s="260" t="s">
        <v>9</v>
      </c>
      <c r="B4" s="260" t="s">
        <v>8</v>
      </c>
      <c r="C4" s="3" t="s">
        <v>17</v>
      </c>
      <c r="D4" s="3" t="s">
        <v>7</v>
      </c>
      <c r="E4" s="5" t="s">
        <v>309</v>
      </c>
    </row>
    <row r="5" spans="1:5" ht="20.100000000000001" customHeight="1" x14ac:dyDescent="0.2">
      <c r="A5" s="10">
        <v>1</v>
      </c>
      <c r="B5" s="8" t="s">
        <v>48</v>
      </c>
      <c r="C5" s="264">
        <v>1208367.1399999999</v>
      </c>
      <c r="D5" s="265"/>
      <c r="E5" s="278">
        <v>8349</v>
      </c>
    </row>
    <row r="6" spans="1:5" s="29" customFormat="1" ht="26.25" customHeight="1" x14ac:dyDescent="0.2">
      <c r="A6" s="11">
        <v>2</v>
      </c>
      <c r="B6" s="202" t="s">
        <v>49</v>
      </c>
      <c r="C6" s="266">
        <v>556710.73</v>
      </c>
      <c r="D6" s="267">
        <v>72507.429999999993</v>
      </c>
      <c r="E6" s="279"/>
    </row>
    <row r="7" spans="1:5" s="29" customFormat="1" ht="26.25" customHeight="1" x14ac:dyDescent="0.2">
      <c r="A7" s="10">
        <v>3</v>
      </c>
      <c r="B7" s="8" t="s">
        <v>51</v>
      </c>
      <c r="C7" s="268">
        <v>202278.93</v>
      </c>
      <c r="D7" s="265"/>
      <c r="E7" s="279"/>
    </row>
    <row r="8" spans="1:5" s="29" customFormat="1" ht="20.100000000000001" customHeight="1" x14ac:dyDescent="0.2">
      <c r="A8" s="11">
        <v>4</v>
      </c>
      <c r="B8" s="202" t="s">
        <v>54</v>
      </c>
      <c r="C8" s="269">
        <v>153269.23000000001</v>
      </c>
      <c r="D8" s="270">
        <v>120746.86</v>
      </c>
      <c r="E8" s="279"/>
    </row>
    <row r="9" spans="1:5" s="29" customFormat="1" ht="20.100000000000001" customHeight="1" x14ac:dyDescent="0.2">
      <c r="A9" s="10">
        <v>5</v>
      </c>
      <c r="B9" s="202" t="s">
        <v>55</v>
      </c>
      <c r="C9" s="269">
        <v>76956.33</v>
      </c>
      <c r="D9" s="267"/>
      <c r="E9" s="279"/>
    </row>
    <row r="10" spans="1:5" s="29" customFormat="1" ht="24.95" customHeight="1" x14ac:dyDescent="0.2">
      <c r="A10" s="13">
        <v>6</v>
      </c>
      <c r="B10" s="203" t="s">
        <v>255</v>
      </c>
      <c r="C10" s="269">
        <v>262000</v>
      </c>
      <c r="D10" s="271">
        <v>12000</v>
      </c>
      <c r="E10" s="272"/>
    </row>
    <row r="11" spans="1:5" s="29" customFormat="1" ht="20.100000000000001" customHeight="1" x14ac:dyDescent="0.2">
      <c r="A11" s="13">
        <v>7</v>
      </c>
      <c r="B11" s="14" t="s">
        <v>265</v>
      </c>
      <c r="C11" s="273">
        <f>98485.57+20651.43+10431.56</f>
        <v>129568.56</v>
      </c>
      <c r="D11" s="271">
        <v>7485.57</v>
      </c>
      <c r="E11" s="280"/>
    </row>
    <row r="12" spans="1:5" s="29" customFormat="1" ht="20.100000000000001" customHeight="1" x14ac:dyDescent="0.2">
      <c r="A12" s="13">
        <v>8</v>
      </c>
      <c r="B12" s="14" t="s">
        <v>241</v>
      </c>
      <c r="C12" s="274">
        <v>218115.07</v>
      </c>
      <c r="D12" s="271">
        <v>76332.25</v>
      </c>
      <c r="E12" s="271">
        <v>4119</v>
      </c>
    </row>
    <row r="13" spans="1:5" ht="20.100000000000001" customHeight="1" x14ac:dyDescent="0.2">
      <c r="A13" s="10"/>
      <c r="B13" s="7" t="s">
        <v>0</v>
      </c>
      <c r="C13" s="9">
        <f>SUM(C5:C12)</f>
        <v>2807265.9899999998</v>
      </c>
      <c r="D13" s="4">
        <f>SUM(D5:D12)</f>
        <v>289072.11</v>
      </c>
      <c r="E13" s="6">
        <f>SUM(E5:E12)</f>
        <v>12468</v>
      </c>
    </row>
    <row r="14" spans="1:5" x14ac:dyDescent="0.2">
      <c r="B14" s="29"/>
      <c r="C14" s="281"/>
      <c r="D14" s="281"/>
    </row>
    <row r="15" spans="1:5" x14ac:dyDescent="0.2">
      <c r="B15" s="29"/>
      <c r="C15" s="281"/>
      <c r="D15" s="281"/>
    </row>
    <row r="16" spans="1:5" x14ac:dyDescent="0.2">
      <c r="B16" s="29"/>
      <c r="C16" s="281"/>
      <c r="D16" s="281"/>
    </row>
    <row r="17" spans="2:4" x14ac:dyDescent="0.2">
      <c r="B17" s="29"/>
      <c r="C17" s="281"/>
      <c r="D17" s="281"/>
    </row>
    <row r="18" spans="2:4" x14ac:dyDescent="0.2">
      <c r="B18" s="29"/>
      <c r="C18" s="281"/>
      <c r="D18" s="281"/>
    </row>
    <row r="19" spans="2:4" x14ac:dyDescent="0.2">
      <c r="B19" s="29"/>
      <c r="C19" s="281"/>
      <c r="D19" s="281"/>
    </row>
    <row r="20" spans="2:4" x14ac:dyDescent="0.2">
      <c r="B20" s="29"/>
      <c r="C20" s="281"/>
      <c r="D20" s="281"/>
    </row>
    <row r="21" spans="2:4" x14ac:dyDescent="0.2">
      <c r="B21" s="29"/>
      <c r="C21" s="281"/>
      <c r="D21" s="281"/>
    </row>
    <row r="22" spans="2:4" x14ac:dyDescent="0.2">
      <c r="B22" s="29"/>
      <c r="C22" s="281"/>
      <c r="D22" s="281"/>
    </row>
    <row r="23" spans="2:4" x14ac:dyDescent="0.2">
      <c r="B23" s="29"/>
      <c r="C23" s="281"/>
      <c r="D23" s="281"/>
    </row>
  </sheetData>
  <mergeCells count="1">
    <mergeCell ref="B3:D3"/>
  </mergeCells>
  <phoneticPr fontId="5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2"/>
  <sheetViews>
    <sheetView view="pageBreakPreview" zoomScale="110" zoomScaleNormal="100" zoomScaleSheetLayoutView="110" workbookViewId="0">
      <selection activeCell="H4" sqref="H4"/>
    </sheetView>
  </sheetViews>
  <sheetFormatPr defaultRowHeight="12.75" x14ac:dyDescent="0.2"/>
  <cols>
    <col min="1" max="1" width="4.140625" style="2" customWidth="1"/>
    <col min="2" max="2" width="53.28515625" style="1" customWidth="1"/>
    <col min="3" max="3" width="25.7109375" style="1" customWidth="1"/>
    <col min="4" max="16384" width="9.140625" style="1"/>
  </cols>
  <sheetData>
    <row r="1" spans="1:4" ht="15" customHeight="1" x14ac:dyDescent="0.2">
      <c r="B1" s="256" t="s">
        <v>19</v>
      </c>
      <c r="C1" s="257"/>
    </row>
    <row r="2" spans="1:4" x14ac:dyDescent="0.2">
      <c r="B2" s="256"/>
    </row>
    <row r="3" spans="1:4" ht="69" customHeight="1" x14ac:dyDescent="0.25">
      <c r="A3" s="363" t="s">
        <v>46</v>
      </c>
      <c r="B3" s="363"/>
      <c r="C3" s="363"/>
      <c r="D3" s="258"/>
    </row>
    <row r="4" spans="1:4" ht="9" customHeight="1" x14ac:dyDescent="0.25">
      <c r="A4" s="259"/>
      <c r="B4" s="259"/>
      <c r="C4" s="259"/>
      <c r="D4" s="258"/>
    </row>
    <row r="5" spans="1:4" ht="45.75" customHeight="1" x14ac:dyDescent="0.2">
      <c r="A5" s="260" t="s">
        <v>9</v>
      </c>
      <c r="B5" s="260" t="s">
        <v>16</v>
      </c>
      <c r="C5" s="261" t="s">
        <v>602</v>
      </c>
    </row>
    <row r="6" spans="1:4" ht="20.100000000000001" customHeight="1" x14ac:dyDescent="0.2">
      <c r="A6" s="354" t="s">
        <v>165</v>
      </c>
      <c r="B6" s="355"/>
      <c r="C6" s="356"/>
    </row>
    <row r="7" spans="1:4" ht="24.95" customHeight="1" x14ac:dyDescent="0.2">
      <c r="A7" s="188">
        <v>1</v>
      </c>
      <c r="B7" s="262" t="s">
        <v>732</v>
      </c>
      <c r="C7" s="263"/>
    </row>
    <row r="8" spans="1:4" ht="24.95" customHeight="1" x14ac:dyDescent="0.2">
      <c r="A8" s="188">
        <v>2</v>
      </c>
      <c r="B8" s="262" t="s">
        <v>166</v>
      </c>
      <c r="C8" s="263"/>
    </row>
    <row r="9" spans="1:4" ht="20.100000000000001" customHeight="1" x14ac:dyDescent="0.2">
      <c r="A9" s="354" t="s">
        <v>169</v>
      </c>
      <c r="B9" s="355"/>
      <c r="C9" s="356"/>
    </row>
    <row r="10" spans="1:4" ht="24.95" customHeight="1" x14ac:dyDescent="0.2">
      <c r="A10" s="191">
        <v>1</v>
      </c>
      <c r="B10" s="192" t="s">
        <v>170</v>
      </c>
      <c r="C10" s="193" t="s">
        <v>601</v>
      </c>
    </row>
    <row r="11" spans="1:4" ht="20.100000000000001" customHeight="1" x14ac:dyDescent="0.2">
      <c r="A11" s="354" t="s">
        <v>172</v>
      </c>
      <c r="B11" s="355"/>
      <c r="C11" s="356"/>
    </row>
    <row r="12" spans="1:4" ht="24.95" customHeight="1" x14ac:dyDescent="0.2">
      <c r="A12" s="188">
        <v>1</v>
      </c>
      <c r="B12" s="185" t="s">
        <v>173</v>
      </c>
      <c r="C12" s="173" t="s">
        <v>174</v>
      </c>
    </row>
    <row r="13" spans="1:4" ht="20.100000000000001" customHeight="1" x14ac:dyDescent="0.2">
      <c r="A13" s="357" t="s">
        <v>256</v>
      </c>
      <c r="B13" s="358"/>
      <c r="C13" s="359"/>
    </row>
    <row r="14" spans="1:4" ht="24.95" customHeight="1" x14ac:dyDescent="0.2">
      <c r="A14" s="156">
        <v>1</v>
      </c>
      <c r="B14" s="194" t="s">
        <v>257</v>
      </c>
    </row>
    <row r="15" spans="1:4" ht="20.100000000000001" customHeight="1" x14ac:dyDescent="0.2">
      <c r="A15" s="357" t="s">
        <v>266</v>
      </c>
      <c r="B15" s="358"/>
      <c r="C15" s="359"/>
    </row>
    <row r="16" spans="1:4" ht="20.100000000000001" customHeight="1" x14ac:dyDescent="0.2">
      <c r="A16" s="188">
        <v>1</v>
      </c>
      <c r="B16" s="195" t="s">
        <v>267</v>
      </c>
      <c r="C16" s="196"/>
    </row>
    <row r="17" spans="1:3" s="137" customFormat="1" ht="20.100000000000001" customHeight="1" x14ac:dyDescent="0.2">
      <c r="A17" s="360" t="s">
        <v>279</v>
      </c>
      <c r="B17" s="361"/>
      <c r="C17" s="362"/>
    </row>
    <row r="18" spans="1:3" s="158" customFormat="1" ht="20.100000000000001" customHeight="1" x14ac:dyDescent="0.2">
      <c r="A18" s="188">
        <v>1</v>
      </c>
      <c r="B18" s="187" t="s">
        <v>280</v>
      </c>
      <c r="C18" s="188" t="s">
        <v>281</v>
      </c>
    </row>
    <row r="19" spans="1:3" s="158" customFormat="1" ht="20.100000000000001" customHeight="1" x14ac:dyDescent="0.2">
      <c r="A19" s="188">
        <v>2</v>
      </c>
      <c r="B19" s="187" t="s">
        <v>282</v>
      </c>
      <c r="C19" s="188" t="s">
        <v>283</v>
      </c>
    </row>
    <row r="20" spans="1:3" s="158" customFormat="1" ht="20.100000000000001" customHeight="1" x14ac:dyDescent="0.2">
      <c r="A20" s="354" t="s">
        <v>447</v>
      </c>
      <c r="B20" s="355"/>
      <c r="C20" s="356"/>
    </row>
    <row r="21" spans="1:3" s="158" customFormat="1" ht="20.100000000000001" customHeight="1" x14ac:dyDescent="0.2">
      <c r="A21" s="188">
        <v>1</v>
      </c>
      <c r="B21" s="197" t="s">
        <v>472</v>
      </c>
      <c r="C21" s="173" t="s">
        <v>446</v>
      </c>
    </row>
    <row r="22" spans="1:3" s="158" customFormat="1" ht="21.75" customHeight="1" x14ac:dyDescent="0.2">
      <c r="A22" s="156"/>
    </row>
  </sheetData>
  <mergeCells count="8">
    <mergeCell ref="A20:C20"/>
    <mergeCell ref="A13:C13"/>
    <mergeCell ref="A15:C15"/>
    <mergeCell ref="A17:C17"/>
    <mergeCell ref="A3:C3"/>
    <mergeCell ref="A6:C6"/>
    <mergeCell ref="A9:C9"/>
    <mergeCell ref="A11:C11"/>
  </mergeCells>
  <phoneticPr fontId="5" type="noConversion"/>
  <printOptions horizontalCentered="1"/>
  <pageMargins left="0.55118110236220474" right="0.55118110236220474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zoomScaleNormal="100" zoomScaleSheetLayoutView="100" workbookViewId="0">
      <selection activeCell="B2" sqref="B2"/>
    </sheetView>
  </sheetViews>
  <sheetFormatPr defaultColWidth="25" defaultRowHeight="22.5" customHeight="1" x14ac:dyDescent="0.2"/>
  <cols>
    <col min="1" max="1" width="8" style="63" customWidth="1"/>
    <col min="2" max="2" width="41.140625" style="22" customWidth="1"/>
    <col min="3" max="3" width="20.5703125" style="22" customWidth="1"/>
    <col min="4" max="4" width="23.28515625" style="22" customWidth="1"/>
    <col min="5" max="5" width="14.42578125" style="22" customWidth="1"/>
    <col min="6" max="6" width="20.140625" style="22" customWidth="1"/>
    <col min="7" max="7" width="22.5703125" style="22" customWidth="1"/>
    <col min="8" max="16384" width="25" style="22"/>
  </cols>
  <sheetData>
    <row r="1" spans="1:7" ht="22.5" customHeight="1" x14ac:dyDescent="0.2">
      <c r="A1" s="57"/>
      <c r="B1" s="45" t="s">
        <v>745</v>
      </c>
      <c r="C1" s="44"/>
      <c r="D1" s="44"/>
      <c r="E1" s="44"/>
      <c r="F1" s="44"/>
      <c r="G1" s="44"/>
    </row>
    <row r="2" spans="1:7" ht="50.25" customHeight="1" x14ac:dyDescent="0.2">
      <c r="A2" s="79" t="s">
        <v>351</v>
      </c>
      <c r="B2" s="43" t="s">
        <v>352</v>
      </c>
      <c r="C2" s="43" t="s">
        <v>353</v>
      </c>
      <c r="D2" s="43" t="s">
        <v>354</v>
      </c>
      <c r="E2" s="43" t="s">
        <v>11</v>
      </c>
      <c r="F2" s="43" t="s">
        <v>355</v>
      </c>
      <c r="G2" s="43" t="s">
        <v>356</v>
      </c>
    </row>
    <row r="3" spans="1:7" ht="22.5" customHeight="1" x14ac:dyDescent="0.2">
      <c r="A3" s="80"/>
      <c r="B3" s="81" t="s">
        <v>48</v>
      </c>
      <c r="C3" s="81"/>
      <c r="D3" s="81"/>
      <c r="E3" s="81"/>
      <c r="F3" s="81"/>
      <c r="G3" s="81"/>
    </row>
    <row r="4" spans="1:7" ht="22.5" customHeight="1" x14ac:dyDescent="0.2">
      <c r="A4" s="58">
        <v>1</v>
      </c>
      <c r="B4" s="64" t="s">
        <v>357</v>
      </c>
      <c r="C4" s="47"/>
      <c r="D4" s="48" t="s">
        <v>358</v>
      </c>
      <c r="E4" s="49" t="s">
        <v>359</v>
      </c>
      <c r="F4" s="46" t="s">
        <v>360</v>
      </c>
      <c r="G4" s="46">
        <v>10000</v>
      </c>
    </row>
    <row r="5" spans="1:7" ht="22.5" customHeight="1" x14ac:dyDescent="0.2">
      <c r="A5" s="59">
        <v>2</v>
      </c>
      <c r="B5" s="65" t="s">
        <v>357</v>
      </c>
      <c r="C5" s="50"/>
      <c r="D5" s="50" t="s">
        <v>358</v>
      </c>
      <c r="E5" s="51" t="s">
        <v>359</v>
      </c>
      <c r="F5" s="51" t="s">
        <v>361</v>
      </c>
      <c r="G5" s="51">
        <v>10000</v>
      </c>
    </row>
    <row r="6" spans="1:7" ht="22.5" customHeight="1" x14ac:dyDescent="0.2">
      <c r="A6" s="60">
        <v>3</v>
      </c>
      <c r="B6" s="66" t="s">
        <v>362</v>
      </c>
      <c r="C6" s="52"/>
      <c r="D6" s="53" t="s">
        <v>363</v>
      </c>
      <c r="E6" s="54" t="s">
        <v>359</v>
      </c>
      <c r="F6" s="54" t="s">
        <v>361</v>
      </c>
      <c r="G6" s="54">
        <v>10000</v>
      </c>
    </row>
    <row r="7" spans="1:7" ht="22.5" customHeight="1" x14ac:dyDescent="0.2">
      <c r="A7" s="60">
        <v>4</v>
      </c>
      <c r="B7" s="67" t="s">
        <v>362</v>
      </c>
      <c r="C7" s="55"/>
      <c r="D7" s="53" t="s">
        <v>363</v>
      </c>
      <c r="E7" s="51" t="s">
        <v>359</v>
      </c>
      <c r="F7" s="51" t="s">
        <v>361</v>
      </c>
      <c r="G7" s="51">
        <v>10000</v>
      </c>
    </row>
    <row r="8" spans="1:7" ht="22.5" customHeight="1" x14ac:dyDescent="0.2">
      <c r="A8" s="60">
        <v>5</v>
      </c>
      <c r="B8" s="67" t="s">
        <v>364</v>
      </c>
      <c r="C8" s="55"/>
      <c r="D8" s="55" t="s">
        <v>365</v>
      </c>
      <c r="E8" s="54" t="s">
        <v>359</v>
      </c>
      <c r="F8" s="54" t="s">
        <v>361</v>
      </c>
      <c r="G8" s="54">
        <v>10000</v>
      </c>
    </row>
    <row r="9" spans="1:7" ht="22.5" customHeight="1" x14ac:dyDescent="0.2">
      <c r="A9" s="60">
        <v>6</v>
      </c>
      <c r="B9" s="67" t="s">
        <v>364</v>
      </c>
      <c r="C9" s="55"/>
      <c r="D9" s="55" t="s">
        <v>365</v>
      </c>
      <c r="E9" s="51" t="s">
        <v>359</v>
      </c>
      <c r="F9" s="51" t="s">
        <v>361</v>
      </c>
      <c r="G9" s="51">
        <v>10000</v>
      </c>
    </row>
    <row r="10" spans="1:7" ht="22.5" customHeight="1" x14ac:dyDescent="0.2">
      <c r="A10" s="60">
        <v>7</v>
      </c>
      <c r="B10" s="65" t="s">
        <v>366</v>
      </c>
      <c r="C10" s="41"/>
      <c r="D10" s="41" t="s">
        <v>363</v>
      </c>
      <c r="E10" s="54" t="s">
        <v>367</v>
      </c>
      <c r="F10" s="54" t="s">
        <v>361</v>
      </c>
      <c r="G10" s="54">
        <v>10000</v>
      </c>
    </row>
    <row r="11" spans="1:7" ht="22.5" customHeight="1" x14ac:dyDescent="0.2">
      <c r="A11" s="60">
        <v>8</v>
      </c>
      <c r="B11" s="65" t="s">
        <v>366</v>
      </c>
      <c r="C11" s="41"/>
      <c r="D11" s="41" t="s">
        <v>363</v>
      </c>
      <c r="E11" s="51" t="s">
        <v>367</v>
      </c>
      <c r="F11" s="51" t="s">
        <v>361</v>
      </c>
      <c r="G11" s="51">
        <v>10000</v>
      </c>
    </row>
    <row r="12" spans="1:7" ht="22.5" customHeight="1" x14ac:dyDescent="0.2">
      <c r="A12" s="60">
        <v>9</v>
      </c>
      <c r="B12" s="65" t="s">
        <v>368</v>
      </c>
      <c r="C12" s="41"/>
      <c r="D12" s="42" t="s">
        <v>369</v>
      </c>
      <c r="E12" s="54" t="s">
        <v>370</v>
      </c>
      <c r="F12" s="54" t="s">
        <v>371</v>
      </c>
      <c r="G12" s="54">
        <v>8000</v>
      </c>
    </row>
    <row r="13" spans="1:7" ht="22.5" customHeight="1" x14ac:dyDescent="0.2">
      <c r="A13" s="61">
        <v>10</v>
      </c>
      <c r="B13" s="68" t="s">
        <v>368</v>
      </c>
      <c r="C13" s="56"/>
      <c r="D13" s="42" t="s">
        <v>369</v>
      </c>
      <c r="E13" s="51" t="s">
        <v>370</v>
      </c>
      <c r="F13" s="51" t="s">
        <v>371</v>
      </c>
      <c r="G13" s="51">
        <v>8000</v>
      </c>
    </row>
    <row r="14" spans="1:7" ht="22.5" customHeight="1" x14ac:dyDescent="0.2">
      <c r="A14" s="60">
        <v>11</v>
      </c>
      <c r="B14" s="65" t="s">
        <v>372</v>
      </c>
      <c r="C14" s="41"/>
      <c r="D14" s="42" t="s">
        <v>373</v>
      </c>
      <c r="E14" s="51" t="s">
        <v>374</v>
      </c>
      <c r="F14" s="51" t="s">
        <v>371</v>
      </c>
      <c r="G14" s="51">
        <v>8000</v>
      </c>
    </row>
    <row r="15" spans="1:7" ht="22.5" customHeight="1" x14ac:dyDescent="0.2">
      <c r="A15" s="60">
        <v>12</v>
      </c>
      <c r="B15" s="65" t="s">
        <v>372</v>
      </c>
      <c r="C15" s="42"/>
      <c r="D15" s="42" t="s">
        <v>375</v>
      </c>
      <c r="E15" s="42" t="s">
        <v>374</v>
      </c>
      <c r="F15" s="42" t="s">
        <v>371</v>
      </c>
      <c r="G15" s="42">
        <v>8000</v>
      </c>
    </row>
    <row r="16" spans="1:7" ht="22.5" customHeight="1" x14ac:dyDescent="0.2">
      <c r="A16" s="60">
        <v>13</v>
      </c>
      <c r="B16" s="65" t="s">
        <v>376</v>
      </c>
      <c r="C16" s="41"/>
      <c r="D16" s="42" t="s">
        <v>377</v>
      </c>
      <c r="E16" s="51"/>
      <c r="F16" s="51" t="s">
        <v>378</v>
      </c>
      <c r="G16" s="51">
        <v>25600</v>
      </c>
    </row>
    <row r="17" spans="1:7" ht="22.5" customHeight="1" x14ac:dyDescent="0.2">
      <c r="A17" s="60">
        <v>14</v>
      </c>
      <c r="B17" s="65" t="s">
        <v>379</v>
      </c>
      <c r="C17" s="42"/>
      <c r="D17" s="42" t="s">
        <v>380</v>
      </c>
      <c r="E17" s="42" t="s">
        <v>381</v>
      </c>
      <c r="F17" s="42" t="s">
        <v>361</v>
      </c>
      <c r="G17" s="42">
        <v>10000</v>
      </c>
    </row>
    <row r="18" spans="1:7" ht="22.5" customHeight="1" x14ac:dyDescent="0.2">
      <c r="A18" s="60">
        <v>15</v>
      </c>
      <c r="B18" s="65" t="s">
        <v>379</v>
      </c>
      <c r="C18" s="41"/>
      <c r="D18" s="42" t="s">
        <v>380</v>
      </c>
      <c r="E18" s="51" t="s">
        <v>381</v>
      </c>
      <c r="F18" s="51" t="s">
        <v>361</v>
      </c>
      <c r="G18" s="51">
        <v>10000</v>
      </c>
    </row>
    <row r="19" spans="1:7" ht="22.5" customHeight="1" x14ac:dyDescent="0.2">
      <c r="A19" s="60">
        <v>16</v>
      </c>
      <c r="B19" s="65" t="s">
        <v>382</v>
      </c>
      <c r="C19" s="42"/>
      <c r="D19" s="42" t="s">
        <v>383</v>
      </c>
      <c r="E19" s="42" t="s">
        <v>381</v>
      </c>
      <c r="F19" s="42" t="s">
        <v>361</v>
      </c>
      <c r="G19" s="42">
        <v>10000</v>
      </c>
    </row>
    <row r="20" spans="1:7" ht="22.5" customHeight="1" x14ac:dyDescent="0.2">
      <c r="A20" s="60">
        <v>17</v>
      </c>
      <c r="B20" s="65" t="s">
        <v>382</v>
      </c>
      <c r="C20" s="42"/>
      <c r="D20" s="42" t="s">
        <v>383</v>
      </c>
      <c r="E20" s="42" t="s">
        <v>381</v>
      </c>
      <c r="F20" s="42" t="s">
        <v>361</v>
      </c>
      <c r="G20" s="42">
        <v>10000</v>
      </c>
    </row>
    <row r="21" spans="1:7" ht="22.5" customHeight="1" x14ac:dyDescent="0.2">
      <c r="A21" s="60">
        <v>18</v>
      </c>
      <c r="B21" s="65" t="s">
        <v>384</v>
      </c>
      <c r="C21" s="41"/>
      <c r="D21" s="42" t="s">
        <v>385</v>
      </c>
      <c r="E21" s="51" t="s">
        <v>381</v>
      </c>
      <c r="F21" s="51" t="s">
        <v>386</v>
      </c>
      <c r="G21" s="51">
        <v>3000</v>
      </c>
    </row>
    <row r="22" spans="1:7" ht="22.5" customHeight="1" x14ac:dyDescent="0.2">
      <c r="A22" s="60">
        <v>19</v>
      </c>
      <c r="B22" s="65" t="s">
        <v>387</v>
      </c>
      <c r="C22" s="42"/>
      <c r="D22" s="42" t="s">
        <v>388</v>
      </c>
      <c r="E22" s="42" t="s">
        <v>381</v>
      </c>
      <c r="F22" s="42" t="s">
        <v>389</v>
      </c>
      <c r="G22" s="42">
        <v>8000</v>
      </c>
    </row>
    <row r="23" spans="1:7" ht="22.5" customHeight="1" x14ac:dyDescent="0.2">
      <c r="A23" s="60">
        <v>20</v>
      </c>
      <c r="B23" s="65" t="s">
        <v>390</v>
      </c>
      <c r="C23" s="42"/>
      <c r="D23" s="42" t="s">
        <v>388</v>
      </c>
      <c r="E23" s="42" t="s">
        <v>381</v>
      </c>
      <c r="F23" s="42" t="s">
        <v>389</v>
      </c>
      <c r="G23" s="42">
        <v>8000</v>
      </c>
    </row>
    <row r="24" spans="1:7" ht="24.95" customHeight="1" x14ac:dyDescent="0.2">
      <c r="A24" s="60">
        <v>21</v>
      </c>
      <c r="B24" s="65" t="s">
        <v>391</v>
      </c>
      <c r="C24" s="41"/>
      <c r="D24" s="42" t="s">
        <v>392</v>
      </c>
      <c r="E24" s="51" t="s">
        <v>381</v>
      </c>
      <c r="F24" s="51" t="s">
        <v>361</v>
      </c>
      <c r="G24" s="51">
        <v>9000</v>
      </c>
    </row>
    <row r="25" spans="1:7" ht="24.95" customHeight="1" x14ac:dyDescent="0.2">
      <c r="A25" s="60">
        <v>22</v>
      </c>
      <c r="B25" s="65" t="s">
        <v>393</v>
      </c>
      <c r="C25" s="42"/>
      <c r="D25" s="42" t="s">
        <v>392</v>
      </c>
      <c r="E25" s="42" t="s">
        <v>381</v>
      </c>
      <c r="F25" s="42" t="s">
        <v>361</v>
      </c>
      <c r="G25" s="42">
        <v>9000</v>
      </c>
    </row>
    <row r="26" spans="1:7" ht="22.5" customHeight="1" x14ac:dyDescent="0.2">
      <c r="A26" s="58">
        <v>23</v>
      </c>
      <c r="B26" s="64" t="s">
        <v>394</v>
      </c>
      <c r="C26" s="47"/>
      <c r="D26" s="48" t="s">
        <v>395</v>
      </c>
      <c r="E26" s="49" t="s">
        <v>396</v>
      </c>
      <c r="F26" s="46" t="s">
        <v>397</v>
      </c>
      <c r="G26" s="46">
        <v>8600</v>
      </c>
    </row>
    <row r="27" spans="1:7" ht="22.5" customHeight="1" x14ac:dyDescent="0.2">
      <c r="A27" s="62">
        <v>24</v>
      </c>
      <c r="B27" s="65" t="s">
        <v>398</v>
      </c>
      <c r="C27" s="50"/>
      <c r="D27" s="50" t="s">
        <v>395</v>
      </c>
      <c r="E27" s="51" t="s">
        <v>367</v>
      </c>
      <c r="F27" s="51" t="s">
        <v>397</v>
      </c>
      <c r="G27" s="51">
        <v>8600</v>
      </c>
    </row>
    <row r="28" spans="1:7" ht="22.5" customHeight="1" x14ac:dyDescent="0.2">
      <c r="A28" s="60">
        <v>25</v>
      </c>
      <c r="B28" s="66" t="s">
        <v>399</v>
      </c>
      <c r="C28" s="52"/>
      <c r="D28" s="53" t="s">
        <v>400</v>
      </c>
      <c r="E28" s="54" t="s">
        <v>381</v>
      </c>
      <c r="F28" s="54" t="s">
        <v>361</v>
      </c>
      <c r="G28" s="54">
        <v>4000</v>
      </c>
    </row>
    <row r="29" spans="1:7" ht="22.5" customHeight="1" x14ac:dyDescent="0.2">
      <c r="A29" s="60">
        <v>26</v>
      </c>
      <c r="B29" s="67" t="s">
        <v>401</v>
      </c>
      <c r="C29" s="55"/>
      <c r="D29" s="53" t="s">
        <v>400</v>
      </c>
      <c r="E29" s="51" t="s">
        <v>381</v>
      </c>
      <c r="F29" s="51" t="s">
        <v>361</v>
      </c>
      <c r="G29" s="51">
        <v>4000</v>
      </c>
    </row>
    <row r="30" spans="1:7" ht="22.5" customHeight="1" x14ac:dyDescent="0.2">
      <c r="A30" s="60">
        <v>27</v>
      </c>
      <c r="B30" s="67" t="s">
        <v>402</v>
      </c>
      <c r="C30" s="55"/>
      <c r="D30" s="55"/>
      <c r="E30" s="54" t="s">
        <v>381</v>
      </c>
      <c r="F30" s="54" t="s">
        <v>386</v>
      </c>
      <c r="G30" s="54">
        <v>6000</v>
      </c>
    </row>
    <row r="31" spans="1:7" ht="22.5" customHeight="1" x14ac:dyDescent="0.2">
      <c r="A31" s="60">
        <v>28</v>
      </c>
      <c r="B31" s="67" t="s">
        <v>403</v>
      </c>
      <c r="C31" s="55" t="s">
        <v>404</v>
      </c>
      <c r="D31" s="55"/>
      <c r="E31" s="51" t="s">
        <v>405</v>
      </c>
      <c r="F31" s="51" t="s">
        <v>406</v>
      </c>
      <c r="G31" s="51">
        <v>26000</v>
      </c>
    </row>
    <row r="32" spans="1:7" ht="22.5" customHeight="1" x14ac:dyDescent="0.2">
      <c r="A32" s="60">
        <v>30</v>
      </c>
      <c r="B32" s="67" t="s">
        <v>407</v>
      </c>
      <c r="C32" s="55" t="s">
        <v>408</v>
      </c>
      <c r="D32" s="53"/>
      <c r="E32" s="51" t="s">
        <v>381</v>
      </c>
      <c r="F32" s="51" t="s">
        <v>409</v>
      </c>
      <c r="G32" s="51">
        <v>4500</v>
      </c>
    </row>
    <row r="33" spans="1:7" ht="24.95" customHeight="1" x14ac:dyDescent="0.2">
      <c r="A33" s="60">
        <v>31</v>
      </c>
      <c r="B33" s="67" t="s">
        <v>410</v>
      </c>
      <c r="C33" s="55" t="s">
        <v>411</v>
      </c>
      <c r="D33" s="55"/>
      <c r="E33" s="54" t="s">
        <v>396</v>
      </c>
      <c r="F33" s="54" t="s">
        <v>412</v>
      </c>
      <c r="G33" s="54">
        <v>4000</v>
      </c>
    </row>
    <row r="34" spans="1:7" ht="24.95" customHeight="1" x14ac:dyDescent="0.2">
      <c r="A34" s="60">
        <v>32</v>
      </c>
      <c r="B34" s="67" t="s">
        <v>413</v>
      </c>
      <c r="C34" s="55"/>
      <c r="D34" s="55" t="s">
        <v>414</v>
      </c>
      <c r="E34" s="51" t="s">
        <v>415</v>
      </c>
      <c r="F34" s="51"/>
      <c r="G34" s="51">
        <v>30000</v>
      </c>
    </row>
    <row r="35" spans="1:7" ht="22.5" customHeight="1" x14ac:dyDescent="0.2">
      <c r="A35" s="60">
        <v>33</v>
      </c>
      <c r="B35" s="66" t="s">
        <v>416</v>
      </c>
      <c r="C35" s="52"/>
      <c r="D35" s="53" t="s">
        <v>417</v>
      </c>
      <c r="E35" s="54" t="s">
        <v>415</v>
      </c>
      <c r="F35" s="54"/>
      <c r="G35" s="54">
        <v>4000</v>
      </c>
    </row>
    <row r="36" spans="1:7" ht="22.5" customHeight="1" x14ac:dyDescent="0.2">
      <c r="A36" s="60">
        <v>34</v>
      </c>
      <c r="B36" s="67" t="s">
        <v>418</v>
      </c>
      <c r="C36" s="55"/>
      <c r="D36" s="53" t="s">
        <v>419</v>
      </c>
      <c r="E36" s="51" t="s">
        <v>415</v>
      </c>
      <c r="F36" s="51"/>
      <c r="G36" s="254">
        <v>3000</v>
      </c>
    </row>
    <row r="37" spans="1:7" ht="22.5" customHeight="1" x14ac:dyDescent="0.2">
      <c r="A37" s="60">
        <v>35</v>
      </c>
      <c r="B37" s="67" t="s">
        <v>420</v>
      </c>
      <c r="C37" s="55"/>
      <c r="D37" s="55" t="s">
        <v>421</v>
      </c>
      <c r="E37" s="54" t="s">
        <v>415</v>
      </c>
      <c r="F37" s="54"/>
      <c r="G37" s="54">
        <v>6000</v>
      </c>
    </row>
    <row r="38" spans="1:7" ht="22.5" customHeight="1" x14ac:dyDescent="0.2">
      <c r="A38" s="60">
        <v>36</v>
      </c>
      <c r="B38" s="67" t="s">
        <v>422</v>
      </c>
      <c r="C38" s="55"/>
      <c r="D38" s="55" t="s">
        <v>423</v>
      </c>
      <c r="E38" s="51" t="s">
        <v>424</v>
      </c>
      <c r="F38" s="51"/>
      <c r="G38" s="51">
        <v>1200</v>
      </c>
    </row>
    <row r="39" spans="1:7" ht="22.5" customHeight="1" x14ac:dyDescent="0.2">
      <c r="A39" s="60">
        <v>37</v>
      </c>
      <c r="B39" s="67" t="s">
        <v>425</v>
      </c>
      <c r="C39" s="55"/>
      <c r="D39" s="55"/>
      <c r="E39" s="54" t="s">
        <v>415</v>
      </c>
      <c r="F39" s="54"/>
      <c r="G39" s="54">
        <v>40000</v>
      </c>
    </row>
    <row r="40" spans="1:7" ht="22.5" customHeight="1" x14ac:dyDescent="0.2">
      <c r="A40" s="60">
        <v>38</v>
      </c>
      <c r="B40" s="67" t="s">
        <v>426</v>
      </c>
      <c r="C40" s="55"/>
      <c r="D40" s="55"/>
      <c r="E40" s="51" t="s">
        <v>396</v>
      </c>
      <c r="F40" s="51"/>
      <c r="G40" s="51">
        <v>10000</v>
      </c>
    </row>
    <row r="41" spans="1:7" ht="22.5" customHeight="1" x14ac:dyDescent="0.2">
      <c r="A41" s="69">
        <v>39</v>
      </c>
      <c r="B41" s="70" t="s">
        <v>427</v>
      </c>
      <c r="C41" s="71"/>
      <c r="D41" s="71"/>
      <c r="E41" s="72" t="s">
        <v>424</v>
      </c>
      <c r="F41" s="72"/>
      <c r="G41" s="72">
        <v>10000</v>
      </c>
    </row>
    <row r="42" spans="1:7" ht="22.5" customHeight="1" x14ac:dyDescent="0.2">
      <c r="A42" s="366" t="s">
        <v>599</v>
      </c>
      <c r="B42" s="366"/>
      <c r="C42" s="366"/>
      <c r="D42" s="366"/>
      <c r="E42" s="366"/>
      <c r="F42" s="366"/>
      <c r="G42" s="73">
        <f>SUM(G4:G41)</f>
        <v>384500</v>
      </c>
    </row>
    <row r="43" spans="1:7" ht="22.5" customHeight="1" x14ac:dyDescent="0.2">
      <c r="A43" s="74"/>
      <c r="B43" s="75" t="s">
        <v>455</v>
      </c>
      <c r="C43" s="75"/>
      <c r="D43" s="75"/>
      <c r="E43" s="75"/>
      <c r="F43" s="75"/>
      <c r="G43" s="75"/>
    </row>
    <row r="44" spans="1:7" ht="22.5" customHeight="1" x14ac:dyDescent="0.2">
      <c r="A44" s="60">
        <v>1</v>
      </c>
      <c r="B44" s="65" t="s">
        <v>456</v>
      </c>
      <c r="C44" s="76" t="s">
        <v>142</v>
      </c>
      <c r="D44" s="77" t="s">
        <v>457</v>
      </c>
      <c r="E44" s="51" t="s">
        <v>396</v>
      </c>
      <c r="F44" s="42" t="s">
        <v>458</v>
      </c>
      <c r="G44" s="73">
        <v>1000</v>
      </c>
    </row>
    <row r="45" spans="1:7" ht="22.5" customHeight="1" x14ac:dyDescent="0.2">
      <c r="A45" s="364" t="s">
        <v>599</v>
      </c>
      <c r="B45" s="364"/>
      <c r="C45" s="364"/>
      <c r="D45" s="364"/>
      <c r="E45" s="364"/>
      <c r="F45" s="364"/>
      <c r="G45" s="73">
        <f>G44</f>
        <v>1000</v>
      </c>
    </row>
    <row r="46" spans="1:7" ht="22.5" customHeight="1" x14ac:dyDescent="0.2">
      <c r="A46" s="365" t="s">
        <v>600</v>
      </c>
      <c r="B46" s="365"/>
      <c r="C46" s="365"/>
      <c r="D46" s="365"/>
      <c r="E46" s="365"/>
      <c r="F46" s="365"/>
      <c r="G46" s="78">
        <f>G42+G45</f>
        <v>385500</v>
      </c>
    </row>
  </sheetData>
  <mergeCells count="3">
    <mergeCell ref="A45:F45"/>
    <mergeCell ref="A46:F46"/>
    <mergeCell ref="A42:F42"/>
  </mergeCells>
  <pageMargins left="0.31496062992125984" right="0.31496062992125984" top="0.55118110236220474" bottom="0.35433070866141736" header="0.31496062992125984" footer="0.31496062992125984"/>
  <pageSetup paperSize="9" scale="95" orientation="landscape" r:id="rId1"/>
  <rowBreaks count="1" manualBreakCount="1">
    <brk id="24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view="pageBreakPreview" zoomScale="60" zoomScaleNormal="100" workbookViewId="0">
      <selection activeCell="S9" sqref="S9"/>
    </sheetView>
  </sheetViews>
  <sheetFormatPr defaultRowHeight="12.75" x14ac:dyDescent="0.2"/>
  <cols>
    <col min="1" max="1" width="3.28515625" style="286" customWidth="1"/>
    <col min="2" max="2" width="21" style="308" customWidth="1"/>
    <col min="3" max="3" width="15" style="308" customWidth="1"/>
    <col min="4" max="4" width="12.7109375" style="309" customWidth="1"/>
    <col min="5" max="5" width="38" style="310" customWidth="1"/>
    <col min="6" max="6" width="14.5703125" style="312" bestFit="1" customWidth="1"/>
    <col min="7" max="16384" width="9.140625" style="286"/>
  </cols>
  <sheetData>
    <row r="1" spans="1:6" ht="39.75" customHeight="1" thickBot="1" x14ac:dyDescent="0.25">
      <c r="E1" s="310" t="s">
        <v>775</v>
      </c>
    </row>
    <row r="2" spans="1:6" ht="42" customHeight="1" thickBot="1" x14ac:dyDescent="0.25">
      <c r="A2" s="367" t="s">
        <v>776</v>
      </c>
      <c r="B2" s="368"/>
      <c r="C2" s="368"/>
      <c r="D2" s="368"/>
      <c r="E2" s="368"/>
      <c r="F2" s="369"/>
    </row>
    <row r="3" spans="1:6" s="292" customFormat="1" ht="28.5" customHeight="1" thickBot="1" x14ac:dyDescent="0.25">
      <c r="A3" s="287" t="s">
        <v>747</v>
      </c>
      <c r="B3" s="288" t="s">
        <v>748</v>
      </c>
      <c r="C3" s="288" t="s">
        <v>749</v>
      </c>
      <c r="D3" s="289" t="s">
        <v>750</v>
      </c>
      <c r="E3" s="290" t="s">
        <v>751</v>
      </c>
      <c r="F3" s="291" t="s">
        <v>752</v>
      </c>
    </row>
    <row r="4" spans="1:6" ht="38.25" x14ac:dyDescent="0.2">
      <c r="A4" s="293">
        <v>1</v>
      </c>
      <c r="B4" s="294" t="s">
        <v>753</v>
      </c>
      <c r="C4" s="294" t="s">
        <v>754</v>
      </c>
      <c r="D4" s="295">
        <v>43278</v>
      </c>
      <c r="E4" s="296" t="s">
        <v>755</v>
      </c>
      <c r="F4" s="297">
        <v>21410</v>
      </c>
    </row>
    <row r="5" spans="1:6" ht="38.25" x14ac:dyDescent="0.2">
      <c r="A5" s="298">
        <v>2</v>
      </c>
      <c r="B5" s="299" t="s">
        <v>753</v>
      </c>
      <c r="C5" s="299" t="s">
        <v>754</v>
      </c>
      <c r="D5" s="300">
        <v>43031</v>
      </c>
      <c r="E5" s="301" t="s">
        <v>756</v>
      </c>
      <c r="F5" s="302">
        <v>4192.82</v>
      </c>
    </row>
    <row r="6" spans="1:6" ht="38.25" x14ac:dyDescent="0.2">
      <c r="A6" s="298">
        <v>3</v>
      </c>
      <c r="B6" s="299" t="s">
        <v>753</v>
      </c>
      <c r="C6" s="299" t="s">
        <v>754</v>
      </c>
      <c r="D6" s="300">
        <v>43031</v>
      </c>
      <c r="E6" s="301" t="s">
        <v>757</v>
      </c>
      <c r="F6" s="302">
        <v>1229.93</v>
      </c>
    </row>
    <row r="7" spans="1:6" ht="38.25" x14ac:dyDescent="0.2">
      <c r="A7" s="293">
        <v>4</v>
      </c>
      <c r="B7" s="299" t="s">
        <v>758</v>
      </c>
      <c r="C7" s="299" t="s">
        <v>754</v>
      </c>
      <c r="D7" s="300">
        <v>42765</v>
      </c>
      <c r="E7" s="301" t="s">
        <v>759</v>
      </c>
      <c r="F7" s="302">
        <v>562.63</v>
      </c>
    </row>
    <row r="8" spans="1:6" ht="25.5" x14ac:dyDescent="0.2">
      <c r="A8" s="298">
        <v>5</v>
      </c>
      <c r="B8" s="299" t="s">
        <v>760</v>
      </c>
      <c r="C8" s="299" t="s">
        <v>761</v>
      </c>
      <c r="D8" s="300">
        <v>42833</v>
      </c>
      <c r="E8" s="301" t="s">
        <v>762</v>
      </c>
      <c r="F8" s="302">
        <v>8000</v>
      </c>
    </row>
    <row r="9" spans="1:6" ht="38.25" x14ac:dyDescent="0.2">
      <c r="A9" s="298">
        <v>6</v>
      </c>
      <c r="B9" s="299" t="s">
        <v>760</v>
      </c>
      <c r="C9" s="299" t="s">
        <v>761</v>
      </c>
      <c r="D9" s="300">
        <v>43290</v>
      </c>
      <c r="E9" s="301" t="s">
        <v>763</v>
      </c>
      <c r="F9" s="302">
        <v>1004.25</v>
      </c>
    </row>
    <row r="10" spans="1:6" ht="25.5" x14ac:dyDescent="0.2">
      <c r="A10" s="293">
        <v>7</v>
      </c>
      <c r="B10" s="299" t="s">
        <v>753</v>
      </c>
      <c r="C10" s="299" t="s">
        <v>764</v>
      </c>
      <c r="D10" s="300">
        <v>43297</v>
      </c>
      <c r="E10" s="301" t="s">
        <v>765</v>
      </c>
      <c r="F10" s="302">
        <v>580</v>
      </c>
    </row>
    <row r="11" spans="1:6" ht="25.5" x14ac:dyDescent="0.2">
      <c r="A11" s="298">
        <v>8</v>
      </c>
      <c r="B11" s="299" t="s">
        <v>753</v>
      </c>
      <c r="C11" s="299" t="s">
        <v>754</v>
      </c>
      <c r="D11" s="300">
        <v>43490</v>
      </c>
      <c r="E11" s="301" t="s">
        <v>766</v>
      </c>
      <c r="F11" s="302">
        <v>604.66</v>
      </c>
    </row>
    <row r="12" spans="1:6" ht="38.25" x14ac:dyDescent="0.2">
      <c r="A12" s="298">
        <v>9</v>
      </c>
      <c r="B12" s="299" t="s">
        <v>760</v>
      </c>
      <c r="C12" s="299" t="s">
        <v>767</v>
      </c>
      <c r="D12" s="300">
        <v>43573</v>
      </c>
      <c r="E12" s="301" t="s">
        <v>768</v>
      </c>
      <c r="F12" s="302">
        <v>124.77</v>
      </c>
    </row>
    <row r="13" spans="1:6" ht="51" x14ac:dyDescent="0.2">
      <c r="A13" s="293">
        <v>10</v>
      </c>
      <c r="B13" s="299" t="s">
        <v>753</v>
      </c>
      <c r="C13" s="299" t="s">
        <v>764</v>
      </c>
      <c r="D13" s="300">
        <v>43587</v>
      </c>
      <c r="E13" s="301" t="s">
        <v>769</v>
      </c>
      <c r="F13" s="302">
        <v>2398.5</v>
      </c>
    </row>
    <row r="14" spans="1:6" ht="38.25" x14ac:dyDescent="0.2">
      <c r="A14" s="298">
        <v>11</v>
      </c>
      <c r="B14" s="299" t="s">
        <v>753</v>
      </c>
      <c r="C14" s="299" t="s">
        <v>764</v>
      </c>
      <c r="D14" s="300">
        <v>43631</v>
      </c>
      <c r="E14" s="301" t="s">
        <v>770</v>
      </c>
      <c r="F14" s="302">
        <v>225.32</v>
      </c>
    </row>
    <row r="15" spans="1:6" ht="51" x14ac:dyDescent="0.2">
      <c r="A15" s="298">
        <v>12</v>
      </c>
      <c r="B15" s="299" t="s">
        <v>240</v>
      </c>
      <c r="C15" s="299" t="s">
        <v>754</v>
      </c>
      <c r="D15" s="300">
        <v>43636</v>
      </c>
      <c r="E15" s="301" t="s">
        <v>771</v>
      </c>
      <c r="F15" s="302">
        <v>4860.0600000000004</v>
      </c>
    </row>
    <row r="16" spans="1:6" ht="25.5" x14ac:dyDescent="0.2">
      <c r="A16" s="293">
        <v>13</v>
      </c>
      <c r="B16" s="299" t="s">
        <v>753</v>
      </c>
      <c r="C16" s="299" t="s">
        <v>754</v>
      </c>
      <c r="D16" s="300">
        <v>43701</v>
      </c>
      <c r="E16" s="301" t="s">
        <v>772</v>
      </c>
      <c r="F16" s="302">
        <v>1529.47</v>
      </c>
    </row>
    <row r="17" spans="1:6" ht="25.5" x14ac:dyDescent="0.2">
      <c r="A17" s="298">
        <v>14</v>
      </c>
      <c r="B17" s="299" t="s">
        <v>753</v>
      </c>
      <c r="C17" s="299" t="s">
        <v>754</v>
      </c>
      <c r="D17" s="300">
        <v>43738</v>
      </c>
      <c r="E17" s="301" t="s">
        <v>773</v>
      </c>
      <c r="F17" s="302">
        <v>1622.03</v>
      </c>
    </row>
    <row r="18" spans="1:6" ht="39" thickBot="1" x14ac:dyDescent="0.25">
      <c r="A18" s="303">
        <v>15</v>
      </c>
      <c r="B18" s="304" t="s">
        <v>758</v>
      </c>
      <c r="C18" s="304" t="s">
        <v>754</v>
      </c>
      <c r="D18" s="305">
        <v>43804</v>
      </c>
      <c r="E18" s="306" t="s">
        <v>774</v>
      </c>
      <c r="F18" s="307">
        <v>1462.72</v>
      </c>
    </row>
    <row r="19" spans="1:6" ht="36" customHeight="1" thickBot="1" x14ac:dyDescent="0.25">
      <c r="F19" s="311">
        <f>SUM(F4:F18)</f>
        <v>49807.16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informacje ogólne</vt:lpstr>
      <vt:lpstr>budynki</vt:lpstr>
      <vt:lpstr>elektronika </vt:lpstr>
      <vt:lpstr>pojazdy</vt:lpstr>
      <vt:lpstr>środki trwałe</vt:lpstr>
      <vt:lpstr>lokalizacje</vt:lpstr>
      <vt:lpstr>maszyny</vt:lpstr>
      <vt:lpstr>szkodowość</vt:lpstr>
      <vt:lpstr>budynki!Obszar_wydruku</vt:lpstr>
      <vt:lpstr>'elektronika '!Obszar_wydruku</vt:lpstr>
      <vt:lpstr>'informacje ogólne'!Obszar_wydruku</vt:lpstr>
      <vt:lpstr>lokalizacje!Obszar_wydruku</vt:lpstr>
      <vt:lpstr>maszyny!Obszar_wydruku</vt:lpstr>
      <vt:lpstr>pojazdy!Obszar_wydruku</vt:lpstr>
      <vt:lpstr>'środki trwałe'!Obszar_wydruku</vt:lpstr>
    </vt:vector>
  </TitlesOfParts>
  <Company>MedicEuro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Jolanta Lange</cp:lastModifiedBy>
  <cp:lastPrinted>2020-03-03T10:20:02Z</cp:lastPrinted>
  <dcterms:created xsi:type="dcterms:W3CDTF">2004-04-21T13:58:08Z</dcterms:created>
  <dcterms:modified xsi:type="dcterms:W3CDTF">2020-03-04T11:27:02Z</dcterms:modified>
</cp:coreProperties>
</file>